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805" yWindow="65386" windowWidth="3735" windowHeight="4380" tabRatio="802" activeTab="0"/>
  </bookViews>
  <sheets>
    <sheet name="CALENDARIO" sheetId="1" r:id="rId1"/>
    <sheet name="DOM-4 " sheetId="2" r:id="rId2"/>
    <sheet name="LUN-5" sheetId="3" r:id="rId3"/>
    <sheet name="MAR-6" sheetId="4" r:id="rId4"/>
    <sheet name="MIE-7" sheetId="5" r:id="rId5"/>
    <sheet name="JUE-8" sheetId="6" r:id="rId6"/>
    <sheet name="ESTAD COLECTIVAS" sheetId="7" r:id="rId7"/>
    <sheet name="LIDERES INDIV." sheetId="8" r:id="rId8"/>
    <sheet name="PRI" sheetId="9" r:id="rId9"/>
    <sheet name="GRA" sheetId="10" r:id="rId10"/>
    <sheet name="HAB" sheetId="11" r:id="rId11"/>
    <sheet name="GTM" sheetId="12" r:id="rId12"/>
    <sheet name="VCL" sheetId="13" r:id="rId13"/>
    <sheet name="CAV" sheetId="14" r:id="rId14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G3" authorId="0">
      <text>
        <r>
          <rPr>
            <b/>
            <sz val="9"/>
            <rFont val="Tahoma"/>
            <family val="2"/>
          </rPr>
          <t>Congresillo Técnico.</t>
        </r>
      </text>
    </comment>
  </commentList>
</comments>
</file>

<file path=xl/sharedStrings.xml><?xml version="1.0" encoding="utf-8"?>
<sst xmlns="http://schemas.openxmlformats.org/spreadsheetml/2006/main" count="2287" uniqueCount="614">
  <si>
    <t>C</t>
  </si>
  <si>
    <t>H</t>
  </si>
  <si>
    <t>E</t>
  </si>
  <si>
    <t>HR:</t>
  </si>
  <si>
    <t>JUEGO</t>
  </si>
  <si>
    <t xml:space="preserve">JUEGOS </t>
  </si>
  <si>
    <t>JUGADOS</t>
  </si>
  <si>
    <t>SELLADOS</t>
  </si>
  <si>
    <t>NO CELEBRADOS</t>
  </si>
  <si>
    <t>POR 1 CARRERA</t>
  </si>
  <si>
    <t>JONRONES</t>
  </si>
  <si>
    <t>CONECTADOS</t>
  </si>
  <si>
    <t>CON BASES LLENAS</t>
  </si>
  <si>
    <t>DENTRO DEL TERRENO</t>
  </si>
  <si>
    <t>LECHADAS</t>
  </si>
  <si>
    <t>CLASIFICATORIA</t>
  </si>
  <si>
    <t>-</t>
  </si>
  <si>
    <t>NO HIT/ NO RUN</t>
  </si>
  <si>
    <t>JJ</t>
  </si>
  <si>
    <t>JG</t>
  </si>
  <si>
    <t>JP</t>
  </si>
  <si>
    <t>DIF</t>
  </si>
  <si>
    <t>PRO</t>
  </si>
  <si>
    <t>TOTAL</t>
  </si>
  <si>
    <t>CARRERAS ANOTADAS</t>
  </si>
  <si>
    <t>HITS CONECTADOS</t>
  </si>
  <si>
    <t>ERRORES COMETIDOS</t>
  </si>
  <si>
    <t>VB</t>
  </si>
  <si>
    <t>AVE</t>
  </si>
  <si>
    <t>2B</t>
  </si>
  <si>
    <t>3B</t>
  </si>
  <si>
    <t>HR</t>
  </si>
  <si>
    <t>BR</t>
  </si>
  <si>
    <t>CR</t>
  </si>
  <si>
    <t>SH</t>
  </si>
  <si>
    <t>SF</t>
  </si>
  <si>
    <t>DB</t>
  </si>
  <si>
    <t>BB</t>
  </si>
  <si>
    <t>BI</t>
  </si>
  <si>
    <t>SO</t>
  </si>
  <si>
    <t>JL</t>
  </si>
  <si>
    <t>JI</t>
  </si>
  <si>
    <t>JC</t>
  </si>
  <si>
    <t>JR</t>
  </si>
  <si>
    <t>L</t>
  </si>
  <si>
    <t>PAR</t>
  </si>
  <si>
    <t>JS</t>
  </si>
  <si>
    <t>INN</t>
  </si>
  <si>
    <t>BE</t>
  </si>
  <si>
    <t>CL</t>
  </si>
  <si>
    <t>PCL</t>
  </si>
  <si>
    <t>WP</t>
  </si>
  <si>
    <t>TL</t>
  </si>
  <si>
    <t>DP</t>
  </si>
  <si>
    <t>PB</t>
  </si>
  <si>
    <t>SALVÓ:</t>
  </si>
  <si>
    <t>CB</t>
  </si>
  <si>
    <t>OBP</t>
  </si>
  <si>
    <t>TB</t>
  </si>
  <si>
    <t>SLU</t>
  </si>
  <si>
    <t>OPS</t>
  </si>
  <si>
    <t>CI</t>
  </si>
  <si>
    <t>BD</t>
  </si>
  <si>
    <t>FORFEIT</t>
  </si>
  <si>
    <t>GANÓ:</t>
  </si>
  <si>
    <t>PERDIÓ:</t>
  </si>
  <si>
    <t>KO</t>
  </si>
  <si>
    <t>SUPER KO</t>
  </si>
  <si>
    <t>EXTRA_INNINGS*</t>
  </si>
  <si>
    <t>MARTES</t>
  </si>
  <si>
    <t>JUEVES</t>
  </si>
  <si>
    <t>DOMINGO</t>
  </si>
  <si>
    <t>VIERNES</t>
  </si>
  <si>
    <t>LUNES</t>
  </si>
  <si>
    <t>SÁBADO</t>
  </si>
  <si>
    <t>PROMEDIO POR JUEGO</t>
  </si>
  <si>
    <t>BARRIDAS en la subserie</t>
  </si>
  <si>
    <t>BATEO</t>
  </si>
  <si>
    <t>LUG</t>
  </si>
  <si>
    <t>EQ</t>
  </si>
  <si>
    <t>IO</t>
  </si>
  <si>
    <t>EE</t>
  </si>
  <si>
    <t>EBF</t>
  </si>
  <si>
    <t>QB</t>
  </si>
  <si>
    <t>1º</t>
  </si>
  <si>
    <t>2º</t>
  </si>
  <si>
    <t>3º</t>
  </si>
  <si>
    <t>4º</t>
  </si>
  <si>
    <t>5º</t>
  </si>
  <si>
    <t>6º</t>
  </si>
  <si>
    <t>PITCHEO</t>
  </si>
  <si>
    <t>BK</t>
  </si>
  <si>
    <t>DPE</t>
  </si>
  <si>
    <t>EEQ</t>
  </si>
  <si>
    <t>TLE</t>
  </si>
  <si>
    <t>DEFENSA</t>
  </si>
  <si>
    <t>O</t>
  </si>
  <si>
    <t>A</t>
  </si>
  <si>
    <t>TP</t>
  </si>
  <si>
    <t>LIDERES DE BATEO</t>
  </si>
  <si>
    <t>LIDERES DE PITCHEO</t>
  </si>
  <si>
    <t>NOMBRE</t>
  </si>
  <si>
    <t>INICIO</t>
  </si>
  <si>
    <t>ESTADISTICAS</t>
  </si>
  <si>
    <t>EQUIPO</t>
  </si>
  <si>
    <t>MIÉRC.</t>
  </si>
  <si>
    <t>MAYO</t>
  </si>
  <si>
    <t>RESULTADOS</t>
  </si>
  <si>
    <r>
      <t> </t>
    </r>
    <r>
      <rPr>
        <b/>
        <sz val="10"/>
        <rFont val="Calibri"/>
        <family val="2"/>
      </rPr>
      <t>OTROS</t>
    </r>
  </si>
  <si>
    <t>Whip</t>
  </si>
  <si>
    <t>FINAL</t>
  </si>
  <si>
    <t>Total JJ</t>
  </si>
  <si>
    <t>*Seleccione la fecha en el calendario para poder ver los resultados del día, al igual para las estadísticas de los equipos.</t>
  </si>
  <si>
    <t>TOTAL POR EQUIPO</t>
  </si>
  <si>
    <t>HAB</t>
  </si>
  <si>
    <t>EQUIPOS</t>
  </si>
  <si>
    <t>PRI</t>
  </si>
  <si>
    <t>VCL</t>
  </si>
  <si>
    <t>CAV</t>
  </si>
  <si>
    <t>GTM</t>
  </si>
  <si>
    <t>GRA</t>
  </si>
  <si>
    <t>LA HABANA</t>
  </si>
  <si>
    <t>PINAR DEL RIO</t>
  </si>
  <si>
    <t>VILLA CLARA</t>
  </si>
  <si>
    <t>CIEGO DE AVILA</t>
  </si>
  <si>
    <t>GUANTANAMO</t>
  </si>
  <si>
    <t>GRANMA</t>
  </si>
  <si>
    <t>PROXIMOS JUEGOS</t>
  </si>
  <si>
    <t>FINAL NACIONAL 2014</t>
  </si>
  <si>
    <t>RESUMEN DIARIO</t>
  </si>
  <si>
    <t>DIA</t>
  </si>
  <si>
    <t>RESULT.</t>
  </si>
  <si>
    <t>HASTA</t>
  </si>
  <si>
    <t>11</t>
  </si>
  <si>
    <t>12</t>
  </si>
  <si>
    <t>14</t>
  </si>
  <si>
    <t>15</t>
  </si>
  <si>
    <t>MARTIRES DE BARBADOS</t>
  </si>
  <si>
    <t>8:30 a.m</t>
  </si>
  <si>
    <t>TOMAS DIAZ - Sta RITA</t>
  </si>
  <si>
    <t>11:30 a.m.</t>
  </si>
  <si>
    <t>9:00 a.m.</t>
  </si>
  <si>
    <t>DOMINGO 04/05/2014</t>
  </si>
  <si>
    <t>LUNES 05/05/2014</t>
  </si>
  <si>
    <t>MARTES 06/05/2014</t>
  </si>
  <si>
    <t>MIERCOLES 07/05/2014</t>
  </si>
  <si>
    <t>JUEVES 08/05/2014</t>
  </si>
  <si>
    <t>SORTEO</t>
  </si>
  <si>
    <r>
      <t xml:space="preserve">II CAMPEONATO NACIONAL DE BÉISBOL </t>
    </r>
    <r>
      <rPr>
        <sz val="18"/>
        <color indexed="10"/>
        <rFont val="Impact"/>
        <family val="2"/>
      </rPr>
      <t>CATEGORIA SUB-15</t>
    </r>
  </si>
  <si>
    <t>291</t>
  </si>
  <si>
    <t>YOIKEL MASSO (2-4)</t>
  </si>
  <si>
    <t>ALEJANDRO CEDEÑO (6-3)</t>
  </si>
  <si>
    <t>JOSE REGALÓN (2)</t>
  </si>
  <si>
    <t>VCL vs GTM</t>
  </si>
  <si>
    <t>HAB vs GRA</t>
  </si>
  <si>
    <t>CAV vs PRI</t>
  </si>
  <si>
    <t xml:space="preserve">RESULTADOS </t>
  </si>
  <si>
    <t>OSCAR DELGADO (6-2)</t>
  </si>
  <si>
    <t>JOSE DURRUTI (5-1)</t>
  </si>
  <si>
    <t>LUNES  05-05-2014</t>
  </si>
  <si>
    <t>12:30 p.m.</t>
  </si>
  <si>
    <t>9:30 a.m</t>
  </si>
  <si>
    <t>290</t>
  </si>
  <si>
    <t>CPA</t>
  </si>
  <si>
    <t>CIPA</t>
  </si>
  <si>
    <t>VIEV</t>
  </si>
  <si>
    <t>POS</t>
  </si>
  <si>
    <t>GONZALEZ CARDE, PABLO</t>
  </si>
  <si>
    <t>R</t>
  </si>
  <si>
    <t>DIAZ PARET, ARIEL A.</t>
  </si>
  <si>
    <t>SS</t>
  </si>
  <si>
    <t>FDEZ DE ARMAS, YURI M</t>
  </si>
  <si>
    <t>LAPEIRA ESCUELA, ALAIN</t>
  </si>
  <si>
    <t>ALONSO TOLEDO, MAILON</t>
  </si>
  <si>
    <t>L-1B</t>
  </si>
  <si>
    <t>BETANCOURT LEON, EDEL J</t>
  </si>
  <si>
    <t>CF</t>
  </si>
  <si>
    <t>PEREZ PACHECO, JAIME</t>
  </si>
  <si>
    <t>RF</t>
  </si>
  <si>
    <t>TRIANA MORE, MICHEL</t>
  </si>
  <si>
    <t>DIAZ MARTIN, ANGEL P</t>
  </si>
  <si>
    <t>MEDINA AGUILA, FELIX E</t>
  </si>
  <si>
    <t>RODRIGUEZ RUIZ, JOSE C</t>
  </si>
  <si>
    <t>LF</t>
  </si>
  <si>
    <t>GONZALEZ CARDE, JOSE L.</t>
  </si>
  <si>
    <t>TOTALES</t>
  </si>
  <si>
    <t>RODRIGUEZ ACOST, JUAN A.</t>
  </si>
  <si>
    <t>MARTINEZ PEREZ, ROIDEL</t>
  </si>
  <si>
    <t>ALVAREZ LICOURT, JOAL</t>
  </si>
  <si>
    <t>CARO CASANOVA, YERANDY</t>
  </si>
  <si>
    <t>ESTRADA MONTANO, LAZARO</t>
  </si>
  <si>
    <t>SANCHEZ DIAZ, TAYLON</t>
  </si>
  <si>
    <t>ALVAREZ DIAZ, FRANK A</t>
  </si>
  <si>
    <t>1B</t>
  </si>
  <si>
    <t>PAGES ABREU, ANDY</t>
  </si>
  <si>
    <t>BENITEZ HDEZ, LESTER</t>
  </si>
  <si>
    <t>DELGADO GLEZ, OSCAR</t>
  </si>
  <si>
    <t>DOUGLAS HERNAND, DENSEL</t>
  </si>
  <si>
    <t>FERNANDEZ GARCI, HEBERTO</t>
  </si>
  <si>
    <t>DIAZ OLIVA, HAROLD</t>
  </si>
  <si>
    <t>HIDALGO CHAVEZ, CRISTIAN</t>
  </si>
  <si>
    <t>VARGAS ECHARRI, MIGUEL A.</t>
  </si>
  <si>
    <t>FONST BORGES, OSCAR E.</t>
  </si>
  <si>
    <t>STIVEN CAÑIZARE, FELIZ</t>
  </si>
  <si>
    <t>MADEN AGUILERA, LESTER A.</t>
  </si>
  <si>
    <t>MACHADO TARRAGO, JONATHAN</t>
  </si>
  <si>
    <t>ARMENTEROS ARAN, LAZARO</t>
  </si>
  <si>
    <t>FRANCIA FERNAND, ANGEL</t>
  </si>
  <si>
    <t>LOPEZ CASTELLAN, JEISER</t>
  </si>
  <si>
    <t>COELLO ESPINO, LESDIAN</t>
  </si>
  <si>
    <t>DELGADO GARCIA, ROBERTO F.</t>
  </si>
  <si>
    <t>TABOADA LA ROSA, ADRIAN</t>
  </si>
  <si>
    <t>LEYVA TAQUECHEL, PEDRO P</t>
  </si>
  <si>
    <t>NUÑEZ MACHADO, NIORLIS</t>
  </si>
  <si>
    <t>LUQUE RAMIREZ, JESUS M</t>
  </si>
  <si>
    <t>RODRIGUEZ ACOST, ORNEYDIS</t>
  </si>
  <si>
    <t>RODRIGUEZ DIAZ, YORLIS L</t>
  </si>
  <si>
    <t>NEGRET ASIN, JUAN C</t>
  </si>
  <si>
    <t>DIAZ DOMINGUEZ, JOSE L</t>
  </si>
  <si>
    <t>REYES DUPUY, ORESTES</t>
  </si>
  <si>
    <t>CATA SANTALLA, ANGEL L</t>
  </si>
  <si>
    <t>PEREZ FAVIER, RAMON E</t>
  </si>
  <si>
    <t>DURRUTHY VAZQUE, JOSE W</t>
  </si>
  <si>
    <t>MENA SILOT, DAIRON</t>
  </si>
  <si>
    <t>PORTUONDO FAVIE, ROILAN R</t>
  </si>
  <si>
    <t>FONSECA GUERRA, LUIS Y</t>
  </si>
  <si>
    <t>PEREZ BARZAGA, ERNESTO</t>
  </si>
  <si>
    <t>PEREZ SURO, CARLOS</t>
  </si>
  <si>
    <t>GONZALEZ FUENTE, MIGUEL</t>
  </si>
  <si>
    <t>QUINTANA GUERRA, MICHEL</t>
  </si>
  <si>
    <t>ECHEVARRIA AGUI, ROLANDO</t>
  </si>
  <si>
    <t>QUINTANA INFANT, LEIDER</t>
  </si>
  <si>
    <t>PEÑA LEYVA, LEONARDO</t>
  </si>
  <si>
    <t>PONTS ORTIZ, RAFAEL</t>
  </si>
  <si>
    <t>REGALON PUIG, JOSE</t>
  </si>
  <si>
    <t>CEDEÑO AGUILAR, ALEJANDRO</t>
  </si>
  <si>
    <t>FADRAGA PEREZ, ALFREDO</t>
  </si>
  <si>
    <t>RAMOS MTNEZ, LAZARO A.</t>
  </si>
  <si>
    <t>COBOS CLARO, FRANNY</t>
  </si>
  <si>
    <t>PEREZ OCAMPO, LODASNIS</t>
  </si>
  <si>
    <t>GARCIA RGUEZ, JOSUE</t>
  </si>
  <si>
    <t>ALFONSO GRIÑAN, JOSE R</t>
  </si>
  <si>
    <t>LOURO ALONSO, DANIEL A</t>
  </si>
  <si>
    <t>AVELINO CUBERTI, MANUEL A.</t>
  </si>
  <si>
    <t>RANGEL LINARES, YADIR</t>
  </si>
  <si>
    <t>MASSO HDEZ, YOIKEL</t>
  </si>
  <si>
    <t>RODRIGUEZ FONSE, YORLIAN</t>
  </si>
  <si>
    <t>AVE:</t>
  </si>
  <si>
    <t>C:</t>
  </si>
  <si>
    <t>H:</t>
  </si>
  <si>
    <t>2B:</t>
  </si>
  <si>
    <t>3B:</t>
  </si>
  <si>
    <t>SLU:</t>
  </si>
  <si>
    <t>BR:</t>
  </si>
  <si>
    <t>CR:</t>
  </si>
  <si>
    <t>CI:</t>
  </si>
  <si>
    <t>DB:</t>
  </si>
  <si>
    <t>BB:</t>
  </si>
  <si>
    <t>SO:</t>
  </si>
  <si>
    <t>PRO:</t>
  </si>
  <si>
    <t>PCL:</t>
  </si>
  <si>
    <t>JL:</t>
  </si>
  <si>
    <t>JI:</t>
  </si>
  <si>
    <t>JC:</t>
  </si>
  <si>
    <t>JR:</t>
  </si>
  <si>
    <t>JG:</t>
  </si>
  <si>
    <t>JP:</t>
  </si>
  <si>
    <t>L:</t>
  </si>
  <si>
    <t>JS:</t>
  </si>
  <si>
    <t>INN:</t>
  </si>
  <si>
    <t>LIDERES INDIVIDUALES</t>
  </si>
  <si>
    <t>ESTADISTICAS COLECTIVAS</t>
  </si>
  <si>
    <t>LIDERES INDIVIDUALES ETAPA FINAL</t>
  </si>
  <si>
    <t>ESTADISTICAS COLECTIVAS ETAPA FINAL</t>
  </si>
  <si>
    <t>MAILON ALONSO (7-0)</t>
  </si>
  <si>
    <t>ANGEL FRANCIA (9-2)</t>
  </si>
  <si>
    <t>ABDIEL COBAS (2-3)</t>
  </si>
  <si>
    <t>ANGEL P. DIAZ (10-1)</t>
  </si>
  <si>
    <t>ALFREDO VALIENTE (8)</t>
  </si>
  <si>
    <t>POSICIÓN EN LA FINAL</t>
  </si>
  <si>
    <t>2B-3B</t>
  </si>
  <si>
    <t>2B-SS</t>
  </si>
  <si>
    <t>3B-SS</t>
  </si>
  <si>
    <t>COBAS RIVAS, ABDIEL</t>
  </si>
  <si>
    <t>VALIENTE RGUEZ, ALFREDO A.</t>
  </si>
  <si>
    <t>FIGUEROA HDEZ, EXON</t>
  </si>
  <si>
    <t>VEITIA MONTENEG, YORK M</t>
  </si>
  <si>
    <t>L-1B-RF</t>
  </si>
  <si>
    <t>HDEZ ORTA, OSCAR E</t>
  </si>
  <si>
    <t>FRANNY COBOS (1-0)</t>
  </si>
  <si>
    <t>PEDRO RAMOS (4-1)</t>
  </si>
  <si>
    <t>CARLOS VALDES (6-1)</t>
  </si>
  <si>
    <t>DANI SANCHEZ (6-2)</t>
  </si>
  <si>
    <t>MIGUEL A. VARGAS (3ro)</t>
  </si>
  <si>
    <t>PRI vs GRA</t>
  </si>
  <si>
    <t>CAV vs VCL</t>
  </si>
  <si>
    <t>GTM vs HAB</t>
  </si>
  <si>
    <t>293</t>
  </si>
  <si>
    <t>294</t>
  </si>
  <si>
    <t>MORALES GUERRA, YASIEL</t>
  </si>
  <si>
    <t>ANDRES TURIÑO, DANNY</t>
  </si>
  <si>
    <t>L-2B</t>
  </si>
  <si>
    <t>QUINTANA VICIED, HECTOR D.</t>
  </si>
  <si>
    <t>CARDENAS AGUERO, OSVALDO</t>
  </si>
  <si>
    <t>QUESADA COBAS, HERDUY</t>
  </si>
  <si>
    <t>SANCHEZ CARBOT, DANI</t>
  </si>
  <si>
    <t>FIGUEREDO CHAVE, DIOSNEL</t>
  </si>
  <si>
    <t>PEREZ AGUILAR, DAUCEL</t>
  </si>
  <si>
    <t>CHI MONTOYA, BRAYAN A.</t>
  </si>
  <si>
    <t>VALDEZ FLEITE, CARLOS A.</t>
  </si>
  <si>
    <t>2B-RF</t>
  </si>
  <si>
    <t>LOPEZ SANCHEZ, EDELKIS</t>
  </si>
  <si>
    <t>CANDELARIA MUJ, LAZARO A</t>
  </si>
  <si>
    <t>VELLE GLEZ, MARIO A</t>
  </si>
  <si>
    <t>RAMOS OLIVA, PEDRO A</t>
  </si>
  <si>
    <t>10 ENT.</t>
  </si>
  <si>
    <t>10 ENT</t>
  </si>
  <si>
    <t>1:00 p.m</t>
  </si>
  <si>
    <t>8:35 a.m</t>
  </si>
  <si>
    <t>296</t>
  </si>
  <si>
    <t>297</t>
  </si>
  <si>
    <t>LEONARDO CASTILLO (3-0)</t>
  </si>
  <si>
    <t>PEDRO A. RAMOS (3-2)</t>
  </si>
  <si>
    <t>ALFREDO VALIENTE (9)</t>
  </si>
  <si>
    <t>JORGE JAÑE (6-4)</t>
  </si>
  <si>
    <t>HAB vs CAV</t>
  </si>
  <si>
    <t>GRA vs GTM</t>
  </si>
  <si>
    <t>PRI vs VCL</t>
  </si>
  <si>
    <t>CARLOS VALDEZ (6-2)</t>
  </si>
  <si>
    <t>FRANNY COBOS (2-0)</t>
  </si>
  <si>
    <t>JOSE GONZALEZ (1-2)</t>
  </si>
  <si>
    <t>7 JUGADORES CON</t>
  </si>
  <si>
    <t>OFENSIVA</t>
  </si>
  <si>
    <t>1B-3B</t>
  </si>
  <si>
    <t>L-LF</t>
  </si>
  <si>
    <t>AVALOS RUIZ, YOSVANY</t>
  </si>
  <si>
    <t>CASTILLO ELIAS, LEONARDO</t>
  </si>
  <si>
    <t>JAÑE SAMON, JORGE L</t>
  </si>
  <si>
    <t>LINARES IGLES, FIDEL</t>
  </si>
  <si>
    <t>CARMONA CONCEP, JUAN T</t>
  </si>
  <si>
    <t>JARAMILLO HDEZ, YUNIEL</t>
  </si>
  <si>
    <t>YOIKEL MASSO (2-5)</t>
  </si>
  <si>
    <t>ADRIAN TABOADA (4-2)</t>
  </si>
  <si>
    <t>ANGEL FRANCIA (1)</t>
  </si>
  <si>
    <t>RAMON PEREZ (11-1)</t>
  </si>
  <si>
    <t>ALEJANDRO CEDEÑO (6-4)</t>
  </si>
  <si>
    <t>OSCAR DELGADO (7-2)</t>
  </si>
  <si>
    <t>ANGEL DÍAZ (10-2)</t>
  </si>
  <si>
    <t>VCL vs GRA</t>
  </si>
  <si>
    <t>PRI vs HAB</t>
  </si>
  <si>
    <t>GTM vs CAV</t>
  </si>
  <si>
    <t>POSICIÓN FINAL</t>
  </si>
  <si>
    <t>.133</t>
  </si>
  <si>
    <t>.316</t>
  </si>
  <si>
    <t>.449</t>
  </si>
  <si>
    <t>35.0</t>
  </si>
  <si>
    <t>0.0</t>
  </si>
  <si>
    <t>.167</t>
  </si>
  <si>
    <t>.375</t>
  </si>
  <si>
    <t>.542</t>
  </si>
  <si>
    <t>16.0</t>
  </si>
  <si>
    <t>.958</t>
  </si>
  <si>
    <t>4.0</t>
  </si>
  <si>
    <t>.750</t>
  </si>
  <si>
    <t>.143</t>
  </si>
  <si>
    <t>.286</t>
  </si>
  <si>
    <t>.429</t>
  </si>
  <si>
    <t>12.0</t>
  </si>
  <si>
    <t>.900</t>
  </si>
  <si>
    <t>.400</t>
  </si>
  <si>
    <t>.500</t>
  </si>
  <si>
    <t>31.0</t>
  </si>
  <si>
    <t>.897</t>
  </si>
  <si>
    <t>.250</t>
  </si>
  <si>
    <t>.333</t>
  </si>
  <si>
    <t>.438</t>
  </si>
  <si>
    <t>.771</t>
  </si>
  <si>
    <t>.923</t>
  </si>
  <si>
    <t>2B-3B-SS</t>
  </si>
  <si>
    <t>.111</t>
  </si>
  <si>
    <t>.200</t>
  </si>
  <si>
    <t>.311</t>
  </si>
  <si>
    <t>27.0</t>
  </si>
  <si>
    <t>.462</t>
  </si>
  <si>
    <t>.533</t>
  </si>
  <si>
    <t>.769</t>
  </si>
  <si>
    <t>34.0</t>
  </si>
  <si>
    <t>.563</t>
  </si>
  <si>
    <t>.294</t>
  </si>
  <si>
    <t>.350</t>
  </si>
  <si>
    <t>.471</t>
  </si>
  <si>
    <t>.821</t>
  </si>
  <si>
    <t>.800</t>
  </si>
  <si>
    <t>.600</t>
  </si>
  <si>
    <t>.714</t>
  </si>
  <si>
    <t>20.0</t>
  </si>
  <si>
    <t>.666</t>
  </si>
  <si>
    <t>6.1</t>
  </si>
  <si>
    <t>.000</t>
  </si>
  <si>
    <t>13.1</t>
  </si>
  <si>
    <t>4.1</t>
  </si>
  <si>
    <t>2.1</t>
  </si>
  <si>
    <t>3.2</t>
  </si>
  <si>
    <t>FARIÑA MTNEZ, JUAN C.</t>
  </si>
  <si>
    <t>1.0</t>
  </si>
  <si>
    <t>.288</t>
  </si>
  <si>
    <t>.391</t>
  </si>
  <si>
    <t>.402</t>
  </si>
  <si>
    <t>.793</t>
  </si>
  <si>
    <t>.931</t>
  </si>
  <si>
    <t>5.0</t>
  </si>
  <si>
    <t>.125</t>
  </si>
  <si>
    <t>0.00</t>
  </si>
  <si>
    <t>7.11</t>
  </si>
  <si>
    <t>.277</t>
  </si>
  <si>
    <t>2.03</t>
  </si>
  <si>
    <t>3.1</t>
  </si>
  <si>
    <t>16.20</t>
  </si>
  <si>
    <t>.300</t>
  </si>
  <si>
    <t>4.91</t>
  </si>
  <si>
    <t>9.00</t>
  </si>
  <si>
    <t>.302</t>
  </si>
  <si>
    <t>4.37</t>
  </si>
  <si>
    <t>.214</t>
  </si>
  <si>
    <t>.428</t>
  </si>
  <si>
    <t>37.1</t>
  </si>
  <si>
    <t>.906</t>
  </si>
  <si>
    <t>.474</t>
  </si>
  <si>
    <t>.467</t>
  </si>
  <si>
    <t>.941</t>
  </si>
  <si>
    <t>.969</t>
  </si>
  <si>
    <t>.188</t>
  </si>
  <si>
    <t>.504</t>
  </si>
  <si>
    <t>.833</t>
  </si>
  <si>
    <t>.455</t>
  </si>
  <si>
    <t>.611</t>
  </si>
  <si>
    <t>.889</t>
  </si>
  <si>
    <t>.353</t>
  </si>
  <si>
    <t>.368</t>
  </si>
  <si>
    <t>.412</t>
  </si>
  <si>
    <t>.780</t>
  </si>
  <si>
    <t>7.0</t>
  </si>
  <si>
    <t>JIMENEZ GALLARD, DARLIN</t>
  </si>
  <si>
    <t>.650</t>
  </si>
  <si>
    <t>8.1</t>
  </si>
  <si>
    <t>.222</t>
  </si>
  <si>
    <t>.684</t>
  </si>
  <si>
    <t>28.0</t>
  </si>
  <si>
    <t>.973</t>
  </si>
  <si>
    <t>.667</t>
  </si>
  <si>
    <t>.267</t>
  </si>
  <si>
    <t>33.1</t>
  </si>
  <si>
    <t>.091</t>
  </si>
  <si>
    <t>.503</t>
  </si>
  <si>
    <t>8.0</t>
  </si>
  <si>
    <t>12.2</t>
  </si>
  <si>
    <t>.396</t>
  </si>
  <si>
    <t>.331</t>
  </si>
  <si>
    <t>.727</t>
  </si>
  <si>
    <t>.944</t>
  </si>
  <si>
    <t>.308</t>
  </si>
  <si>
    <t>3.86</t>
  </si>
  <si>
    <t>.273</t>
  </si>
  <si>
    <t>2.70</t>
  </si>
  <si>
    <t>11.25</t>
  </si>
  <si>
    <t>.290</t>
  </si>
  <si>
    <t>6.75</t>
  </si>
  <si>
    <t>.229</t>
  </si>
  <si>
    <t>2.13</t>
  </si>
  <si>
    <t>.271</t>
  </si>
  <si>
    <t>4.34</t>
  </si>
  <si>
    <t>.182</t>
  </si>
  <si>
    <t>.682</t>
  </si>
  <si>
    <t>36.0</t>
  </si>
  <si>
    <t>.661</t>
  </si>
  <si>
    <t>1B-LF</t>
  </si>
  <si>
    <t>19.0</t>
  </si>
  <si>
    <t>.313</t>
  </si>
  <si>
    <t>.607</t>
  </si>
  <si>
    <t>.950</t>
  </si>
  <si>
    <t>.903</t>
  </si>
  <si>
    <t>.389</t>
  </si>
  <si>
    <t>.675</t>
  </si>
  <si>
    <t>.857</t>
  </si>
  <si>
    <t>.393</t>
  </si>
  <si>
    <t>.947</t>
  </si>
  <si>
    <t>.444</t>
  </si>
  <si>
    <t>.856</t>
  </si>
  <si>
    <t>.875</t>
  </si>
  <si>
    <t>2.2</t>
  </si>
  <si>
    <t>19.2</t>
  </si>
  <si>
    <t>11.1</t>
  </si>
  <si>
    <t>4.2</t>
  </si>
  <si>
    <t>2.0</t>
  </si>
  <si>
    <t>.215</t>
  </si>
  <si>
    <t>.231</t>
  </si>
  <si>
    <t>.564</t>
  </si>
  <si>
    <t>.348</t>
  </si>
  <si>
    <t>1.80</t>
  </si>
  <si>
    <t>.235</t>
  </si>
  <si>
    <t>5.1</t>
  </si>
  <si>
    <t>11.81</t>
  </si>
  <si>
    <t>.347</t>
  </si>
  <si>
    <t>4.76</t>
  </si>
  <si>
    <t>.364</t>
  </si>
  <si>
    <t>10.13</t>
  </si>
  <si>
    <t>4.50</t>
  </si>
  <si>
    <t>.536</t>
  </si>
  <si>
    <t>11.0</t>
  </si>
  <si>
    <t>.567</t>
  </si>
  <si>
    <t>.450</t>
  </si>
  <si>
    <t>.588</t>
  </si>
  <si>
    <t>.971</t>
  </si>
  <si>
    <t>13.0</t>
  </si>
  <si>
    <t>9.0</t>
  </si>
  <si>
    <t>.516</t>
  </si>
  <si>
    <t>.579</t>
  </si>
  <si>
    <t>.733</t>
  </si>
  <si>
    <t>.789</t>
  </si>
  <si>
    <t>.952</t>
  </si>
  <si>
    <t>3.0</t>
  </si>
  <si>
    <t>5.2</t>
  </si>
  <si>
    <t>.538</t>
  </si>
  <si>
    <t>.636</t>
  </si>
  <si>
    <t>18.0</t>
  </si>
  <si>
    <t>.305</t>
  </si>
  <si>
    <t>.405</t>
  </si>
  <si>
    <t>.404</t>
  </si>
  <si>
    <t>.809</t>
  </si>
  <si>
    <t>.933</t>
  </si>
  <si>
    <t>4.15</t>
  </si>
  <si>
    <t>18.00</t>
  </si>
  <si>
    <t>.292</t>
  </si>
  <si>
    <t>6.35</t>
  </si>
  <si>
    <t>5.14</t>
  </si>
  <si>
    <t>2.00</t>
  </si>
  <si>
    <t>.324</t>
  </si>
  <si>
    <t>5.00</t>
  </si>
  <si>
    <t>.278</t>
  </si>
  <si>
    <t>.591</t>
  </si>
  <si>
    <t>37.2</t>
  </si>
  <si>
    <t>.550</t>
  </si>
  <si>
    <t>.599</t>
  </si>
  <si>
    <t>37.0</t>
  </si>
  <si>
    <t>.968</t>
  </si>
  <si>
    <t>.421</t>
  </si>
  <si>
    <t>.842</t>
  </si>
  <si>
    <t>.963</t>
  </si>
  <si>
    <t>.988</t>
  </si>
  <si>
    <t>35.2</t>
  </si>
  <si>
    <t>.556</t>
  </si>
  <si>
    <t>.481</t>
  </si>
  <si>
    <t>.980</t>
  </si>
  <si>
    <t>.669</t>
  </si>
  <si>
    <t>.334</t>
  </si>
  <si>
    <t>16.1</t>
  </si>
  <si>
    <t>0.2</t>
  </si>
  <si>
    <t>6.2</t>
  </si>
  <si>
    <t>BELLO RAMIREZ, ALEJANDRO</t>
  </si>
  <si>
    <t>1.2</t>
  </si>
  <si>
    <t>.309</t>
  </si>
  <si>
    <t>.381</t>
  </si>
  <si>
    <t>.770</t>
  </si>
  <si>
    <t>.957</t>
  </si>
  <si>
    <t>.237</t>
  </si>
  <si>
    <t>0.55</t>
  </si>
  <si>
    <t>.211</t>
  </si>
  <si>
    <t>13.50</t>
  </si>
  <si>
    <t>1.69</t>
  </si>
  <si>
    <t>.208</t>
  </si>
  <si>
    <t>1.35</t>
  </si>
  <si>
    <t>.246</t>
  </si>
  <si>
    <t>1.19</t>
  </si>
  <si>
    <t>15.0</t>
  </si>
  <si>
    <t>LF-RF</t>
  </si>
  <si>
    <t>.526</t>
  </si>
  <si>
    <t>.993</t>
  </si>
  <si>
    <t>.888</t>
  </si>
  <si>
    <t>.913</t>
  </si>
  <si>
    <t>.951</t>
  </si>
  <si>
    <t>.618</t>
  </si>
  <si>
    <t>L-1B-3B-RF</t>
  </si>
  <si>
    <t>.841</t>
  </si>
  <si>
    <t>.100</t>
  </si>
  <si>
    <t>.357</t>
  </si>
  <si>
    <t>.457</t>
  </si>
  <si>
    <t>26.0</t>
  </si>
  <si>
    <t>.715</t>
  </si>
  <si>
    <t>14.1</t>
  </si>
  <si>
    <t>PEREZ GLEZ, YORDANY</t>
  </si>
  <si>
    <t>7.1</t>
  </si>
  <si>
    <t>23.0</t>
  </si>
  <si>
    <t>.303</t>
  </si>
  <si>
    <t>.410</t>
  </si>
  <si>
    <t>.379</t>
  </si>
  <si>
    <t>.227</t>
  </si>
  <si>
    <t>20.25</t>
  </si>
  <si>
    <t>.385</t>
  </si>
  <si>
    <t>3.38</t>
  </si>
  <si>
    <t>.160</t>
  </si>
  <si>
    <t>6.14</t>
  </si>
  <si>
    <t>.248</t>
  </si>
  <si>
    <t>5.29</t>
  </si>
  <si>
    <t>.284</t>
  </si>
  <si>
    <t>.388</t>
  </si>
  <si>
    <t>.356</t>
  </si>
  <si>
    <t>.744</t>
  </si>
  <si>
    <t>216.0</t>
  </si>
  <si>
    <t>.943</t>
  </si>
  <si>
    <t>4.08</t>
  </si>
  <si>
    <t>.533 (15-8)</t>
  </si>
  <si>
    <t>0.00 (5.1-0)</t>
  </si>
  <si>
    <t>0.00 (5.0-0)</t>
  </si>
  <si>
    <t>0.00 (4.2-0)</t>
  </si>
</sst>
</file>

<file path=xl/styles.xml><?xml version="1.0" encoding="utf-8"?>
<styleSheet xmlns="http://schemas.openxmlformats.org/spreadsheetml/2006/main">
  <numFmts count="2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"/>
    <numFmt numFmtId="175" formatCode="0.000"/>
    <numFmt numFmtId="176" formatCode="#.000"/>
    <numFmt numFmtId="177" formatCode="#.00"/>
    <numFmt numFmtId="178" formatCode="#.0"/>
    <numFmt numFmtId="179" formatCode="#"/>
    <numFmt numFmtId="180" formatCode="#.0000"/>
  </numFmts>
  <fonts count="1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6"/>
      <color indexed="10"/>
      <name val="Arial Narrow"/>
      <family val="2"/>
    </font>
    <font>
      <b/>
      <sz val="18"/>
      <name val="Arial Narrow"/>
      <family val="2"/>
    </font>
    <font>
      <i/>
      <sz val="8"/>
      <name val="Arial Narrow"/>
      <family val="2"/>
    </font>
    <font>
      <b/>
      <u val="single"/>
      <sz val="14"/>
      <color indexed="12"/>
      <name val="Arial Narrow"/>
      <family val="2"/>
    </font>
    <font>
      <sz val="12"/>
      <color indexed="8"/>
      <name val="Bodoni MT Poster Compressed"/>
      <family val="1"/>
    </font>
    <font>
      <sz val="18"/>
      <color indexed="10"/>
      <name val="Arial Narrow"/>
      <family val="2"/>
    </font>
    <font>
      <b/>
      <sz val="16"/>
      <color indexed="10"/>
      <name val="Arial"/>
      <family val="2"/>
    </font>
    <font>
      <sz val="10"/>
      <name val="Bodoni MT Poster Compressed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Calibri"/>
      <family val="2"/>
    </font>
    <font>
      <u val="single"/>
      <sz val="10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8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20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9"/>
      <color indexed="10"/>
      <name val="Arial Narrow"/>
      <family val="2"/>
    </font>
    <font>
      <b/>
      <sz val="11"/>
      <name val="Arial"/>
      <family val="2"/>
    </font>
    <font>
      <b/>
      <sz val="12"/>
      <color indexed="10"/>
      <name val="Calibri"/>
      <family val="2"/>
    </font>
    <font>
      <b/>
      <i/>
      <sz val="12"/>
      <color indexed="63"/>
      <name val="Calibri"/>
      <family val="2"/>
    </font>
    <font>
      <sz val="18"/>
      <color indexed="12"/>
      <name val="Calibri"/>
      <family val="2"/>
    </font>
    <font>
      <b/>
      <sz val="22"/>
      <name val="Calibri"/>
      <family val="2"/>
    </font>
    <font>
      <sz val="18"/>
      <name val="Impact"/>
      <family val="2"/>
    </font>
    <font>
      <sz val="18"/>
      <color indexed="10"/>
      <name val="Impact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9"/>
      <name val="Tahoma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Calibri"/>
      <family val="2"/>
    </font>
    <font>
      <b/>
      <sz val="18"/>
      <color indexed="9"/>
      <name val="Arial Narrow"/>
      <family val="2"/>
    </font>
    <font>
      <b/>
      <sz val="18"/>
      <color indexed="13"/>
      <name val="Arial Narrow"/>
      <family val="2"/>
    </font>
    <font>
      <b/>
      <sz val="18"/>
      <color indexed="22"/>
      <name val="Arial Narrow"/>
      <family val="2"/>
    </font>
    <font>
      <b/>
      <sz val="8"/>
      <color indexed="22"/>
      <name val="Calibri"/>
      <family val="2"/>
    </font>
    <font>
      <sz val="10"/>
      <color indexed="9"/>
      <name val="Calibri"/>
      <family val="2"/>
    </font>
    <font>
      <sz val="10"/>
      <color indexed="22"/>
      <name val="Calibri"/>
      <family val="2"/>
    </font>
    <font>
      <b/>
      <sz val="12"/>
      <color indexed="12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13"/>
      <name val="Calibri"/>
      <family val="2"/>
    </font>
    <font>
      <b/>
      <sz val="12"/>
      <color indexed="22"/>
      <name val="Calibri"/>
      <family val="2"/>
    </font>
    <font>
      <b/>
      <sz val="12"/>
      <color indexed="9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Calibri"/>
      <family val="2"/>
    </font>
    <font>
      <sz val="9"/>
      <color theme="1"/>
      <name val="Arial Narrow"/>
      <family val="2"/>
    </font>
    <font>
      <b/>
      <sz val="10"/>
      <color theme="0"/>
      <name val="Calibri"/>
      <family val="2"/>
    </font>
    <font>
      <b/>
      <sz val="8"/>
      <color rgb="FFFF0000"/>
      <name val="Calibri"/>
      <family val="2"/>
    </font>
    <font>
      <b/>
      <sz val="18"/>
      <color theme="0"/>
      <name val="Arial Narrow"/>
      <family val="2"/>
    </font>
    <font>
      <b/>
      <sz val="18"/>
      <color rgb="FFFFFF00"/>
      <name val="Arial Narrow"/>
      <family val="2"/>
    </font>
    <font>
      <b/>
      <sz val="18"/>
      <color theme="0" tint="-0.04997999966144562"/>
      <name val="Arial Narrow"/>
      <family val="2"/>
    </font>
    <font>
      <b/>
      <sz val="8"/>
      <color theme="0" tint="-0.1499900072813034"/>
      <name val="Calibri"/>
      <family val="2"/>
    </font>
    <font>
      <b/>
      <sz val="8"/>
      <color theme="0"/>
      <name val="Calibri"/>
      <family val="2"/>
    </font>
    <font>
      <sz val="10"/>
      <color theme="0"/>
      <name val="Calibri"/>
      <family val="2"/>
    </font>
    <font>
      <sz val="10"/>
      <color theme="0" tint="-0.1499900072813034"/>
      <name val="Calibri"/>
      <family val="2"/>
    </font>
    <font>
      <b/>
      <sz val="10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rgb="FFFFFF00"/>
      <name val="Calibri"/>
      <family val="2"/>
    </font>
    <font>
      <b/>
      <sz val="12"/>
      <color theme="0" tint="-0.04997999966144562"/>
      <name val="Calibri"/>
      <family val="2"/>
    </font>
    <font>
      <b/>
      <sz val="12"/>
      <color theme="0"/>
      <name val="Arial Narrow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lightDown"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00B050"/>
        </stop>
        <stop position="1">
          <color rgb="FF008000"/>
        </stop>
      </gradientFill>
    </fill>
    <fill>
      <gradientFill degree="90">
        <stop position="0">
          <color rgb="FF00B050"/>
        </stop>
        <stop position="1">
          <color rgb="FF008000"/>
        </stop>
      </gradient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>
        <color theme="0"/>
      </left>
      <right style="double">
        <color indexed="9"/>
      </right>
      <top style="double">
        <color theme="0"/>
      </top>
      <bottom style="double">
        <color theme="0"/>
      </bottom>
    </border>
    <border>
      <left style="double">
        <color indexed="9"/>
      </left>
      <right style="double">
        <color theme="0"/>
      </right>
      <top style="double">
        <color theme="0"/>
      </top>
      <bottom style="double">
        <color theme="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>
        <color theme="0"/>
      </right>
      <top style="double">
        <color theme="0"/>
      </top>
      <bottom style="double">
        <color theme="0"/>
      </bottom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10" fillId="32" borderId="4" applyNumberFormat="0" applyFont="0" applyAlignment="0" applyProtection="0"/>
    <xf numFmtId="0" fontId="93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45" applyAlignment="1" applyProtection="1">
      <alignment horizontal="center"/>
      <protection/>
    </xf>
    <xf numFmtId="0" fontId="6" fillId="0" borderId="0" xfId="0" applyFont="1" applyAlignment="1">
      <alignment/>
    </xf>
    <xf numFmtId="0" fontId="20" fillId="0" borderId="0" xfId="67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19" fillId="0" borderId="0" xfId="67" applyFont="1">
      <alignment/>
      <protection/>
    </xf>
    <xf numFmtId="0" fontId="22" fillId="0" borderId="0" xfId="0" applyFont="1" applyAlignment="1">
      <alignment/>
    </xf>
    <xf numFmtId="0" fontId="2" fillId="0" borderId="0" xfId="45" applyAlignment="1" applyProtection="1">
      <alignment horizontal="center" vertical="center"/>
      <protection/>
    </xf>
    <xf numFmtId="0" fontId="19" fillId="0" borderId="0" xfId="67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20" fillId="0" borderId="0" xfId="67" applyFont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19" fillId="0" borderId="0" xfId="67" applyFont="1" applyAlignment="1">
      <alignment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/>
    </xf>
    <xf numFmtId="0" fontId="23" fillId="0" borderId="0" xfId="67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26" fillId="0" borderId="0" xfId="45" applyFont="1" applyAlignment="1" applyProtection="1">
      <alignment horizontal="center" vertical="center"/>
      <protection/>
    </xf>
    <xf numFmtId="0" fontId="28" fillId="0" borderId="0" xfId="67" applyFont="1" applyAlignment="1">
      <alignment horizontal="left" vertical="center"/>
      <protection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right" vertical="center"/>
    </xf>
    <xf numFmtId="0" fontId="30" fillId="35" borderId="10" xfId="0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37" fillId="0" borderId="11" xfId="0" applyFont="1" applyBorder="1" applyAlignment="1">
      <alignment horizontal="right"/>
    </xf>
    <xf numFmtId="174" fontId="9" fillId="37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30" fillId="38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/>
    </xf>
    <xf numFmtId="0" fontId="9" fillId="39" borderId="10" xfId="0" applyFont="1" applyFill="1" applyBorder="1" applyAlignment="1">
      <alignment horizontal="center"/>
    </xf>
    <xf numFmtId="0" fontId="47" fillId="4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41" borderId="0" xfId="0" applyFont="1" applyFill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93" fillId="0" borderId="0" xfId="67">
      <alignment/>
      <protection/>
    </xf>
    <xf numFmtId="3" fontId="93" fillId="0" borderId="0" xfId="67" applyNumberFormat="1">
      <alignment/>
      <protection/>
    </xf>
    <xf numFmtId="0" fontId="43" fillId="0" borderId="0" xfId="0" applyFont="1" applyFill="1" applyBorder="1" applyAlignment="1">
      <alignment horizontal="left" vertical="center"/>
    </xf>
    <xf numFmtId="49" fontId="25" fillId="42" borderId="13" xfId="0" applyNumberFormat="1" applyFont="1" applyFill="1" applyBorder="1" applyAlignment="1">
      <alignment horizontal="center" vertical="center"/>
    </xf>
    <xf numFmtId="49" fontId="25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3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43" borderId="0" xfId="0" applyFont="1" applyFill="1" applyAlignment="1">
      <alignment horizontal="center" vertical="center"/>
    </xf>
    <xf numFmtId="0" fontId="23" fillId="0" borderId="0" xfId="67" applyFont="1" applyAlignment="1">
      <alignment horizontal="right" vertical="center"/>
      <protection/>
    </xf>
    <xf numFmtId="174" fontId="23" fillId="0" borderId="0" xfId="67" applyNumberFormat="1" applyFont="1" applyAlignment="1">
      <alignment horizontal="right" vertical="center"/>
      <protection/>
    </xf>
    <xf numFmtId="2" fontId="24" fillId="43" borderId="0" xfId="67" applyNumberFormat="1" applyFont="1" applyFill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1" fillId="34" borderId="15" xfId="0" applyFont="1" applyFill="1" applyBorder="1" applyAlignment="1">
      <alignment horizontal="center" vertical="center"/>
    </xf>
    <xf numFmtId="0" fontId="24" fillId="43" borderId="0" xfId="67" applyFont="1" applyFill="1" applyAlignment="1">
      <alignment horizontal="center" vertical="center"/>
      <protection/>
    </xf>
    <xf numFmtId="0" fontId="24" fillId="43" borderId="0" xfId="67" applyFont="1" applyFill="1" applyAlignment="1">
      <alignment horizontal="right" vertical="center"/>
      <protection/>
    </xf>
    <xf numFmtId="174" fontId="24" fillId="43" borderId="0" xfId="67" applyNumberFormat="1" applyFont="1" applyFill="1" applyAlignment="1">
      <alignment horizontal="right" vertical="center"/>
      <protection/>
    </xf>
    <xf numFmtId="2" fontId="23" fillId="0" borderId="0" xfId="67" applyNumberFormat="1" applyFont="1" applyFill="1" applyAlignment="1">
      <alignment horizontal="center" vertical="center"/>
      <protection/>
    </xf>
    <xf numFmtId="1" fontId="9" fillId="44" borderId="10" xfId="0" applyNumberFormat="1" applyFont="1" applyFill="1" applyBorder="1" applyAlignment="1">
      <alignment horizontal="center" vertical="center"/>
    </xf>
    <xf numFmtId="0" fontId="9" fillId="44" borderId="10" xfId="0" applyNumberFormat="1" applyFont="1" applyFill="1" applyBorder="1" applyAlignment="1">
      <alignment horizontal="center" vertical="center"/>
    </xf>
    <xf numFmtId="0" fontId="111" fillId="34" borderId="0" xfId="45" applyFont="1" applyFill="1" applyAlignment="1" applyProtection="1">
      <alignment horizontal="center"/>
      <protection/>
    </xf>
    <xf numFmtId="49" fontId="31" fillId="34" borderId="0" xfId="49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9" fillId="29" borderId="0" xfId="0" applyFont="1" applyFill="1" applyBorder="1" applyAlignment="1">
      <alignment horizontal="center" vertical="center"/>
    </xf>
    <xf numFmtId="0" fontId="6" fillId="29" borderId="0" xfId="45" applyFont="1" applyFill="1" applyBorder="1" applyAlignment="1" applyProtection="1">
      <alignment horizontal="center" vertical="center"/>
      <protection/>
    </xf>
    <xf numFmtId="0" fontId="9" fillId="29" borderId="0" xfId="0" applyFont="1" applyFill="1" applyBorder="1" applyAlignment="1">
      <alignment horizontal="left" vertical="center"/>
    </xf>
    <xf numFmtId="0" fontId="37" fillId="29" borderId="0" xfId="0" applyFont="1" applyFill="1" applyBorder="1" applyAlignment="1">
      <alignment horizontal="center" vertical="center"/>
    </xf>
    <xf numFmtId="1" fontId="9" fillId="44" borderId="16" xfId="0" applyNumberFormat="1" applyFont="1" applyFill="1" applyBorder="1" applyAlignment="1">
      <alignment horizontal="center" vertical="center"/>
    </xf>
    <xf numFmtId="1" fontId="9" fillId="44" borderId="17" xfId="0" applyNumberFormat="1" applyFont="1" applyFill="1" applyBorder="1" applyAlignment="1">
      <alignment horizontal="center" vertical="center"/>
    </xf>
    <xf numFmtId="0" fontId="46" fillId="44" borderId="18" xfId="0" applyFont="1" applyFill="1" applyBorder="1" applyAlignment="1">
      <alignment horizontal="center" vertical="center"/>
    </xf>
    <xf numFmtId="0" fontId="46" fillId="44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top"/>
    </xf>
    <xf numFmtId="0" fontId="9" fillId="36" borderId="20" xfId="0" applyNumberFormat="1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vertical="center"/>
    </xf>
    <xf numFmtId="0" fontId="9" fillId="36" borderId="2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25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/>
    </xf>
    <xf numFmtId="0" fontId="9" fillId="36" borderId="25" xfId="0" applyFont="1" applyFill="1" applyBorder="1" applyAlignment="1">
      <alignment vertical="center"/>
    </xf>
    <xf numFmtId="0" fontId="35" fillId="34" borderId="26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14" fontId="112" fillId="45" borderId="29" xfId="0" applyNumberFormat="1" applyFont="1" applyFill="1" applyBorder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9" fillId="29" borderId="0" xfId="0" applyFont="1" applyFill="1" applyAlignment="1">
      <alignment horizontal="left" vertical="center"/>
    </xf>
    <xf numFmtId="0" fontId="93" fillId="29" borderId="0" xfId="67" applyFill="1">
      <alignment/>
      <protection/>
    </xf>
    <xf numFmtId="0" fontId="49" fillId="29" borderId="0" xfId="0" applyFont="1" applyFill="1" applyBorder="1" applyAlignment="1">
      <alignment horizontal="center" vertical="center" textRotation="90"/>
    </xf>
    <xf numFmtId="49" fontId="25" fillId="29" borderId="0" xfId="0" applyNumberFormat="1" applyFont="1" applyFill="1" applyBorder="1" applyAlignment="1">
      <alignment horizontal="center" vertical="center"/>
    </xf>
    <xf numFmtId="0" fontId="9" fillId="29" borderId="0" xfId="0" applyNumberFormat="1" applyFont="1" applyFill="1" applyBorder="1" applyAlignment="1">
      <alignment horizontal="center" vertical="center"/>
    </xf>
    <xf numFmtId="1" fontId="30" fillId="29" borderId="0" xfId="0" applyNumberFormat="1" applyFont="1" applyFill="1" applyBorder="1" applyAlignment="1">
      <alignment horizontal="center" vertical="center"/>
    </xf>
    <xf numFmtId="1" fontId="9" fillId="29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174" fontId="9" fillId="36" borderId="15" xfId="0" applyNumberFormat="1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176" fontId="37" fillId="46" borderId="15" xfId="0" applyNumberFormat="1" applyFont="1" applyFill="1" applyBorder="1" applyAlignment="1">
      <alignment horizontal="center" vertical="center"/>
    </xf>
    <xf numFmtId="0" fontId="9" fillId="47" borderId="30" xfId="0" applyNumberFormat="1" applyFont="1" applyFill="1" applyBorder="1" applyAlignment="1">
      <alignment horizontal="center" vertical="center"/>
    </xf>
    <xf numFmtId="1" fontId="30" fillId="47" borderId="31" xfId="0" applyNumberFormat="1" applyFont="1" applyFill="1" applyBorder="1" applyAlignment="1">
      <alignment horizontal="center" vertical="center"/>
    </xf>
    <xf numFmtId="0" fontId="9" fillId="47" borderId="20" xfId="0" applyNumberFormat="1" applyFont="1" applyFill="1" applyBorder="1" applyAlignment="1">
      <alignment horizontal="center" vertical="center"/>
    </xf>
    <xf numFmtId="1" fontId="9" fillId="47" borderId="30" xfId="0" applyNumberFormat="1" applyFont="1" applyFill="1" applyBorder="1" applyAlignment="1">
      <alignment horizontal="center" vertical="center"/>
    </xf>
    <xf numFmtId="0" fontId="9" fillId="47" borderId="22" xfId="0" applyNumberFormat="1" applyFont="1" applyFill="1" applyBorder="1" applyAlignment="1">
      <alignment horizontal="center" vertical="center"/>
    </xf>
    <xf numFmtId="1" fontId="30" fillId="47" borderId="32" xfId="0" applyNumberFormat="1" applyFont="1" applyFill="1" applyBorder="1" applyAlignment="1">
      <alignment horizontal="center" vertical="center"/>
    </xf>
    <xf numFmtId="0" fontId="9" fillId="47" borderId="12" xfId="0" applyNumberFormat="1" applyFont="1" applyFill="1" applyBorder="1" applyAlignment="1">
      <alignment horizontal="center" vertical="center"/>
    </xf>
    <xf numFmtId="0" fontId="9" fillId="47" borderId="11" xfId="0" applyNumberFormat="1" applyFont="1" applyFill="1" applyBorder="1" applyAlignment="1">
      <alignment horizontal="center" vertical="center"/>
    </xf>
    <xf numFmtId="0" fontId="9" fillId="47" borderId="13" xfId="0" applyNumberFormat="1" applyFont="1" applyFill="1" applyBorder="1" applyAlignment="1">
      <alignment horizontal="center" vertical="center"/>
    </xf>
    <xf numFmtId="0" fontId="9" fillId="47" borderId="32" xfId="0" applyNumberFormat="1" applyFont="1" applyFill="1" applyBorder="1" applyAlignment="1">
      <alignment horizontal="center" vertical="center"/>
    </xf>
    <xf numFmtId="1" fontId="9" fillId="47" borderId="31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9" fillId="44" borderId="33" xfId="0" applyNumberFormat="1" applyFont="1" applyFill="1" applyBorder="1" applyAlignment="1">
      <alignment horizontal="center" vertical="center"/>
    </xf>
    <xf numFmtId="176" fontId="23" fillId="0" borderId="0" xfId="67" applyNumberFormat="1" applyFont="1" applyAlignment="1">
      <alignment horizontal="center" vertical="center"/>
      <protection/>
    </xf>
    <xf numFmtId="176" fontId="24" fillId="43" borderId="0" xfId="67" applyNumberFormat="1" applyFont="1" applyFill="1" applyAlignment="1">
      <alignment horizontal="center" vertical="center"/>
      <protection/>
    </xf>
    <xf numFmtId="176" fontId="23" fillId="0" borderId="0" xfId="67" applyNumberFormat="1" applyFont="1" applyAlignment="1">
      <alignment horizontal="right" vertical="center"/>
      <protection/>
    </xf>
    <xf numFmtId="176" fontId="24" fillId="43" borderId="0" xfId="67" applyNumberFormat="1" applyFont="1" applyFill="1" applyAlignment="1">
      <alignment horizontal="right" vertical="center"/>
      <protection/>
    </xf>
    <xf numFmtId="2" fontId="23" fillId="0" borderId="0" xfId="67" applyNumberFormat="1" applyFont="1" applyAlignment="1">
      <alignment horizontal="right" vertical="center"/>
      <protection/>
    </xf>
    <xf numFmtId="2" fontId="24" fillId="43" borderId="0" xfId="67" applyNumberFormat="1" applyFont="1" applyFill="1" applyAlignment="1">
      <alignment horizontal="right" vertical="center"/>
      <protection/>
    </xf>
    <xf numFmtId="0" fontId="93" fillId="0" borderId="0" xfId="67">
      <alignment/>
      <protection/>
    </xf>
    <xf numFmtId="0" fontId="93" fillId="0" borderId="0" xfId="67" applyAlignment="1">
      <alignment horizontal="right"/>
      <protection/>
    </xf>
    <xf numFmtId="176" fontId="93" fillId="0" borderId="0" xfId="67" applyNumberFormat="1" applyAlignment="1">
      <alignment horizontal="right"/>
      <protection/>
    </xf>
    <xf numFmtId="2" fontId="93" fillId="0" borderId="0" xfId="67" applyNumberFormat="1" applyAlignment="1">
      <alignment horizontal="right"/>
      <protection/>
    </xf>
    <xf numFmtId="174" fontId="93" fillId="0" borderId="0" xfId="67" applyNumberFormat="1" applyAlignment="1">
      <alignment horizontal="right"/>
      <protection/>
    </xf>
    <xf numFmtId="0" fontId="93" fillId="0" borderId="0" xfId="67">
      <alignment/>
      <protection/>
    </xf>
    <xf numFmtId="0" fontId="93" fillId="0" borderId="0" xfId="67" applyAlignment="1">
      <alignment horizontal="right"/>
      <protection/>
    </xf>
    <xf numFmtId="176" fontId="93" fillId="0" borderId="0" xfId="67" applyNumberFormat="1" applyAlignment="1">
      <alignment horizontal="right"/>
      <protection/>
    </xf>
    <xf numFmtId="2" fontId="93" fillId="0" borderId="0" xfId="67" applyNumberFormat="1" applyAlignment="1">
      <alignment horizontal="right"/>
      <protection/>
    </xf>
    <xf numFmtId="174" fontId="93" fillId="0" borderId="0" xfId="67" applyNumberFormat="1" applyAlignment="1">
      <alignment horizontal="right"/>
      <protection/>
    </xf>
    <xf numFmtId="0" fontId="93" fillId="0" borderId="0" xfId="67">
      <alignment/>
      <protection/>
    </xf>
    <xf numFmtId="0" fontId="93" fillId="0" borderId="0" xfId="67" applyAlignment="1">
      <alignment horizontal="right"/>
      <protection/>
    </xf>
    <xf numFmtId="176" fontId="93" fillId="0" borderId="0" xfId="67" applyNumberFormat="1" applyAlignment="1">
      <alignment horizontal="right"/>
      <protection/>
    </xf>
    <xf numFmtId="2" fontId="93" fillId="0" borderId="0" xfId="67" applyNumberFormat="1" applyAlignment="1">
      <alignment horizontal="right"/>
      <protection/>
    </xf>
    <xf numFmtId="174" fontId="93" fillId="0" borderId="0" xfId="67" applyNumberFormat="1" applyAlignment="1">
      <alignment horizontal="right"/>
      <protection/>
    </xf>
    <xf numFmtId="0" fontId="93" fillId="0" borderId="0" xfId="67">
      <alignment/>
      <protection/>
    </xf>
    <xf numFmtId="0" fontId="113" fillId="0" borderId="0" xfId="67" applyFont="1" applyAlignment="1">
      <alignment vertical="center"/>
      <protection/>
    </xf>
    <xf numFmtId="0" fontId="113" fillId="0" borderId="0" xfId="67" applyFont="1" applyAlignment="1">
      <alignment horizontal="right" vertical="center"/>
      <protection/>
    </xf>
    <xf numFmtId="176" fontId="113" fillId="0" borderId="0" xfId="67" applyNumberFormat="1" applyFont="1" applyAlignment="1">
      <alignment horizontal="right" vertical="center"/>
      <protection/>
    </xf>
    <xf numFmtId="174" fontId="113" fillId="0" borderId="0" xfId="67" applyNumberFormat="1" applyFont="1" applyAlignment="1">
      <alignment horizontal="right" vertical="center"/>
      <protection/>
    </xf>
    <xf numFmtId="2" fontId="113" fillId="0" borderId="0" xfId="67" applyNumberFormat="1" applyFont="1" applyAlignment="1">
      <alignment horizontal="right" vertical="center"/>
      <protection/>
    </xf>
    <xf numFmtId="0" fontId="93" fillId="0" borderId="0" xfId="67">
      <alignment/>
      <protection/>
    </xf>
    <xf numFmtId="0" fontId="113" fillId="0" borderId="0" xfId="67" applyFont="1" applyAlignment="1">
      <alignment vertical="center"/>
      <protection/>
    </xf>
    <xf numFmtId="0" fontId="113" fillId="0" borderId="0" xfId="67" applyFont="1" applyAlignment="1">
      <alignment horizontal="right" vertical="center"/>
      <protection/>
    </xf>
    <xf numFmtId="176" fontId="113" fillId="0" borderId="0" xfId="67" applyNumberFormat="1" applyFont="1" applyAlignment="1">
      <alignment horizontal="right" vertical="center"/>
      <protection/>
    </xf>
    <xf numFmtId="174" fontId="113" fillId="0" borderId="0" xfId="67" applyNumberFormat="1" applyFont="1" applyAlignment="1">
      <alignment horizontal="right" vertical="center"/>
      <protection/>
    </xf>
    <xf numFmtId="2" fontId="113" fillId="0" borderId="0" xfId="67" applyNumberFormat="1" applyFont="1" applyAlignment="1">
      <alignment horizontal="right" vertical="center"/>
      <protection/>
    </xf>
    <xf numFmtId="0" fontId="9" fillId="36" borderId="10" xfId="0" applyFont="1" applyFill="1" applyBorder="1" applyAlignment="1">
      <alignment vertical="center" wrapText="1"/>
    </xf>
    <xf numFmtId="14" fontId="112" fillId="45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114" fillId="45" borderId="10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vertical="center" wrapText="1"/>
    </xf>
    <xf numFmtId="0" fontId="54" fillId="0" borderId="15" xfId="45" applyFont="1" applyFill="1" applyBorder="1" applyAlignment="1" applyProtection="1">
      <alignment horizontal="center" vertical="center"/>
      <protection/>
    </xf>
    <xf numFmtId="0" fontId="16" fillId="48" borderId="0" xfId="67" applyFont="1" applyFill="1" applyAlignment="1">
      <alignment vertical="center"/>
      <protection/>
    </xf>
    <xf numFmtId="0" fontId="116" fillId="49" borderId="0" xfId="67" applyFont="1" applyFill="1" applyAlignment="1">
      <alignment horizontal="center" vertical="center"/>
      <protection/>
    </xf>
    <xf numFmtId="0" fontId="117" fillId="45" borderId="0" xfId="67" applyFont="1" applyFill="1" applyAlignment="1">
      <alignment horizontal="center" vertical="center"/>
      <protection/>
    </xf>
    <xf numFmtId="0" fontId="16" fillId="50" borderId="0" xfId="67" applyFont="1" applyFill="1" applyAlignment="1">
      <alignment horizontal="center" vertical="center"/>
      <protection/>
    </xf>
    <xf numFmtId="0" fontId="118" fillId="51" borderId="0" xfId="67" applyFont="1" applyFill="1" applyAlignment="1">
      <alignment horizontal="center" vertical="center"/>
      <protection/>
    </xf>
    <xf numFmtId="0" fontId="49" fillId="41" borderId="0" xfId="0" applyFont="1" applyFill="1" applyBorder="1" applyAlignment="1">
      <alignment vertical="center" textRotation="90"/>
    </xf>
    <xf numFmtId="49" fontId="25" fillId="42" borderId="34" xfId="0" applyNumberFormat="1" applyFont="1" applyFill="1" applyBorder="1" applyAlignment="1">
      <alignment horizontal="center" vertical="center"/>
    </xf>
    <xf numFmtId="0" fontId="9" fillId="47" borderId="34" xfId="0" applyNumberFormat="1" applyFont="1" applyFill="1" applyBorder="1" applyAlignment="1">
      <alignment horizontal="center" vertical="center"/>
    </xf>
    <xf numFmtId="1" fontId="30" fillId="47" borderId="35" xfId="0" applyNumberFormat="1" applyFont="1" applyFill="1" applyBorder="1" applyAlignment="1">
      <alignment horizontal="center" vertical="center"/>
    </xf>
    <xf numFmtId="0" fontId="9" fillId="47" borderId="36" xfId="0" applyNumberFormat="1" applyFont="1" applyFill="1" applyBorder="1" applyAlignment="1">
      <alignment horizontal="center" vertical="center"/>
    </xf>
    <xf numFmtId="0" fontId="9" fillId="47" borderId="37" xfId="0" applyNumberFormat="1" applyFont="1" applyFill="1" applyBorder="1" applyAlignment="1">
      <alignment horizontal="center" vertical="center"/>
    </xf>
    <xf numFmtId="0" fontId="9" fillId="44" borderId="38" xfId="0" applyNumberFormat="1" applyFont="1" applyFill="1" applyBorder="1" applyAlignment="1">
      <alignment horizontal="center" vertical="center"/>
    </xf>
    <xf numFmtId="0" fontId="30" fillId="41" borderId="15" xfId="0" applyFont="1" applyFill="1" applyBorder="1" applyAlignment="1">
      <alignment horizontal="center" vertical="center"/>
    </xf>
    <xf numFmtId="0" fontId="35" fillId="52" borderId="15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14" fontId="47" fillId="53" borderId="10" xfId="0" applyNumberFormat="1" applyFont="1" applyFill="1" applyBorder="1" applyAlignment="1">
      <alignment horizontal="center"/>
    </xf>
    <xf numFmtId="0" fontId="114" fillId="45" borderId="39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11" fillId="41" borderId="15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" fontId="30" fillId="0" borderId="3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30" fillId="0" borderId="3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1" fontId="9" fillId="47" borderId="36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1" fontId="30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44" borderId="37" xfId="0" applyNumberFormat="1" applyFont="1" applyFill="1" applyBorder="1" applyAlignment="1">
      <alignment horizontal="center" vertical="center"/>
    </xf>
    <xf numFmtId="1" fontId="30" fillId="47" borderId="42" xfId="0" applyNumberFormat="1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center" vertical="center"/>
    </xf>
    <xf numFmtId="1" fontId="30" fillId="47" borderId="44" xfId="0" applyNumberFormat="1" applyFont="1" applyFill="1" applyBorder="1" applyAlignment="1">
      <alignment horizontal="center" vertical="center"/>
    </xf>
    <xf numFmtId="1" fontId="30" fillId="0" borderId="45" xfId="0" applyNumberFormat="1" applyFont="1" applyFill="1" applyBorder="1" applyAlignment="1">
      <alignment horizontal="center" vertical="center"/>
    </xf>
    <xf numFmtId="0" fontId="46" fillId="44" borderId="46" xfId="0" applyFont="1" applyFill="1" applyBorder="1" applyAlignment="1">
      <alignment horizontal="center" vertical="center"/>
    </xf>
    <xf numFmtId="0" fontId="46" fillId="44" borderId="47" xfId="0" applyFont="1" applyFill="1" applyBorder="1" applyAlignment="1">
      <alignment horizontal="center" vertical="center"/>
    </xf>
    <xf numFmtId="0" fontId="119" fillId="44" borderId="48" xfId="0" applyFont="1" applyFill="1" applyBorder="1" applyAlignment="1">
      <alignment horizontal="center" vertical="center"/>
    </xf>
    <xf numFmtId="0" fontId="30" fillId="41" borderId="49" xfId="0" applyFont="1" applyFill="1" applyBorder="1" applyAlignment="1">
      <alignment horizontal="center" vertical="center"/>
    </xf>
    <xf numFmtId="0" fontId="49" fillId="29" borderId="0" xfId="0" applyFont="1" applyFill="1" applyBorder="1" applyAlignment="1">
      <alignment vertical="center" textRotation="90"/>
    </xf>
    <xf numFmtId="49" fontId="30" fillId="29" borderId="0" xfId="0" applyNumberFormat="1" applyFont="1" applyFill="1" applyBorder="1" applyAlignment="1">
      <alignment horizontal="center" vertical="center"/>
    </xf>
    <xf numFmtId="49" fontId="114" fillId="29" borderId="0" xfId="0" applyNumberFormat="1" applyFont="1" applyFill="1" applyBorder="1" applyAlignment="1">
      <alignment horizontal="center" vertical="center"/>
    </xf>
    <xf numFmtId="0" fontId="120" fillId="45" borderId="10" xfId="0" applyFont="1" applyFill="1" applyBorder="1" applyAlignment="1">
      <alignment horizontal="center" vertical="center" wrapText="1"/>
    </xf>
    <xf numFmtId="14" fontId="120" fillId="45" borderId="10" xfId="0" applyNumberFormat="1" applyFont="1" applyFill="1" applyBorder="1" applyAlignment="1">
      <alignment horizontal="center" vertical="center" wrapText="1"/>
    </xf>
    <xf numFmtId="0" fontId="121" fillId="45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2" fillId="44" borderId="51" xfId="0" applyFont="1" applyFill="1" applyBorder="1" applyAlignment="1">
      <alignment horizontal="center"/>
    </xf>
    <xf numFmtId="0" fontId="122" fillId="44" borderId="48" xfId="0" applyFont="1" applyFill="1" applyBorder="1" applyAlignment="1">
      <alignment horizontal="center"/>
    </xf>
    <xf numFmtId="0" fontId="122" fillId="44" borderId="47" xfId="0" applyFont="1" applyFill="1" applyBorder="1" applyAlignment="1">
      <alignment horizontal="center"/>
    </xf>
    <xf numFmtId="0" fontId="86" fillId="0" borderId="50" xfId="45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>
      <alignment horizontal="center"/>
    </xf>
    <xf numFmtId="0" fontId="11" fillId="0" borderId="15" xfId="45" applyFont="1" applyFill="1" applyBorder="1" applyAlignment="1" applyProtection="1">
      <alignment horizontal="center" vertical="center"/>
      <protection/>
    </xf>
    <xf numFmtId="0" fontId="41" fillId="29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114" fillId="51" borderId="53" xfId="0" applyNumberFormat="1" applyFont="1" applyFill="1" applyBorder="1" applyAlignment="1">
      <alignment horizontal="center" vertical="center"/>
    </xf>
    <xf numFmtId="49" fontId="114" fillId="51" borderId="54" xfId="0" applyNumberFormat="1" applyFont="1" applyFill="1" applyBorder="1" applyAlignment="1">
      <alignment horizontal="center" vertical="center"/>
    </xf>
    <xf numFmtId="49" fontId="114" fillId="51" borderId="55" xfId="0" applyNumberFormat="1" applyFont="1" applyFill="1" applyBorder="1" applyAlignment="1">
      <alignment horizontal="center" vertical="center"/>
    </xf>
    <xf numFmtId="0" fontId="61" fillId="0" borderId="15" xfId="45" applyFont="1" applyFill="1" applyBorder="1" applyAlignment="1" applyProtection="1">
      <alignment horizontal="center" vertical="center"/>
      <protection/>
    </xf>
    <xf numFmtId="0" fontId="16" fillId="54" borderId="0" xfId="67" applyFont="1" applyFill="1" applyAlignment="1">
      <alignment horizontal="center" vertical="center"/>
      <protection/>
    </xf>
    <xf numFmtId="0" fontId="43" fillId="0" borderId="4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74" fontId="9" fillId="0" borderId="0" xfId="0" applyNumberFormat="1" applyFont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123" fillId="0" borderId="0" xfId="0" applyFont="1" applyFill="1" applyBorder="1" applyAlignment="1">
      <alignment horizontal="center" vertical="center"/>
    </xf>
    <xf numFmtId="0" fontId="11" fillId="55" borderId="56" xfId="0" applyFont="1" applyFill="1" applyBorder="1" applyAlignment="1">
      <alignment horizontal="center"/>
    </xf>
    <xf numFmtId="0" fontId="86" fillId="55" borderId="50" xfId="45" applyFont="1" applyFill="1" applyBorder="1" applyAlignment="1" applyProtection="1">
      <alignment horizontal="center"/>
      <protection/>
    </xf>
    <xf numFmtId="0" fontId="86" fillId="55" borderId="50" xfId="45" applyFont="1" applyFill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>
      <alignment horizontal="center" vertical="center"/>
    </xf>
    <xf numFmtId="174" fontId="23" fillId="0" borderId="0" xfId="67" applyNumberFormat="1" applyFont="1" applyAlignment="1">
      <alignment horizontal="center" vertical="center"/>
      <protection/>
    </xf>
    <xf numFmtId="174" fontId="24" fillId="43" borderId="0" xfId="67" applyNumberFormat="1" applyFont="1" applyFill="1" applyAlignment="1">
      <alignment horizontal="center" vertical="center"/>
      <protection/>
    </xf>
    <xf numFmtId="0" fontId="93" fillId="0" borderId="0" xfId="67">
      <alignment/>
      <protection/>
    </xf>
    <xf numFmtId="0" fontId="93" fillId="0" borderId="0" xfId="67">
      <alignment/>
      <protection/>
    </xf>
    <xf numFmtId="0" fontId="93" fillId="0" borderId="0" xfId="67">
      <alignment/>
      <protection/>
    </xf>
    <xf numFmtId="0" fontId="93" fillId="0" borderId="0" xfId="67">
      <alignment/>
      <protection/>
    </xf>
    <xf numFmtId="0" fontId="93" fillId="0" borderId="0" xfId="67">
      <alignment/>
      <protection/>
    </xf>
    <xf numFmtId="0" fontId="93" fillId="0" borderId="0" xfId="67" applyAlignment="1">
      <alignment horizontal="right"/>
      <protection/>
    </xf>
    <xf numFmtId="176" fontId="93" fillId="0" borderId="0" xfId="67" applyNumberFormat="1" applyAlignment="1">
      <alignment horizontal="right"/>
      <protection/>
    </xf>
    <xf numFmtId="0" fontId="93" fillId="0" borderId="0" xfId="67" applyAlignment="1">
      <alignment horizontal="center"/>
      <protection/>
    </xf>
    <xf numFmtId="0" fontId="56" fillId="41" borderId="0" xfId="0" applyFont="1" applyFill="1" applyBorder="1" applyAlignment="1">
      <alignment horizontal="center" vertical="center"/>
    </xf>
    <xf numFmtId="0" fontId="56" fillId="41" borderId="57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0" fontId="35" fillId="51" borderId="58" xfId="0" applyFont="1" applyFill="1" applyBorder="1" applyAlignment="1">
      <alignment horizontal="center" vertical="center"/>
    </xf>
    <xf numFmtId="0" fontId="35" fillId="51" borderId="59" xfId="0" applyFont="1" applyFill="1" applyBorder="1" applyAlignment="1">
      <alignment horizontal="center" vertical="center"/>
    </xf>
    <xf numFmtId="0" fontId="35" fillId="51" borderId="60" xfId="0" applyFont="1" applyFill="1" applyBorder="1" applyAlignment="1">
      <alignment horizontal="center" vertical="center"/>
    </xf>
    <xf numFmtId="0" fontId="35" fillId="51" borderId="6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49" fontId="25" fillId="42" borderId="62" xfId="0" applyNumberFormat="1" applyFont="1" applyFill="1" applyBorder="1" applyAlignment="1">
      <alignment horizontal="center" vertical="center"/>
    </xf>
    <xf numFmtId="49" fontId="25" fillId="42" borderId="29" xfId="0" applyNumberFormat="1" applyFont="1" applyFill="1" applyBorder="1" applyAlignment="1">
      <alignment horizontal="center" vertical="center"/>
    </xf>
    <xf numFmtId="49" fontId="25" fillId="42" borderId="21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textRotation="45"/>
    </xf>
    <xf numFmtId="0" fontId="55" fillId="37" borderId="63" xfId="0" applyFont="1" applyFill="1" applyBorder="1" applyAlignment="1">
      <alignment horizontal="center" vertical="center" textRotation="90"/>
    </xf>
    <xf numFmtId="0" fontId="55" fillId="37" borderId="64" xfId="0" applyFont="1" applyFill="1" applyBorder="1" applyAlignment="1">
      <alignment horizontal="center" vertical="center" textRotation="90"/>
    </xf>
    <xf numFmtId="0" fontId="55" fillId="37" borderId="65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51" fillId="42" borderId="15" xfId="45" applyFont="1" applyFill="1" applyBorder="1" applyAlignment="1" applyProtection="1">
      <alignment horizontal="center" vertical="center"/>
      <protection/>
    </xf>
    <xf numFmtId="0" fontId="35" fillId="51" borderId="66" xfId="0" applyFont="1" applyFill="1" applyBorder="1" applyAlignment="1">
      <alignment horizontal="center" vertical="center" wrapText="1"/>
    </xf>
    <xf numFmtId="0" fontId="35" fillId="51" borderId="67" xfId="0" applyFont="1" applyFill="1" applyBorder="1" applyAlignment="1">
      <alignment horizontal="center" vertical="center" wrapText="1"/>
    </xf>
    <xf numFmtId="0" fontId="31" fillId="51" borderId="68" xfId="0" applyFont="1" applyFill="1" applyBorder="1" applyAlignment="1">
      <alignment horizontal="center" vertical="center"/>
    </xf>
    <xf numFmtId="0" fontId="31" fillId="51" borderId="6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9" fillId="41" borderId="71" xfId="0" applyFont="1" applyFill="1" applyBorder="1" applyAlignment="1">
      <alignment horizontal="center" vertical="center"/>
    </xf>
    <xf numFmtId="0" fontId="9" fillId="41" borderId="72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62" fillId="0" borderId="15" xfId="45" applyFont="1" applyFill="1" applyBorder="1" applyAlignment="1" applyProtection="1">
      <alignment horizontal="center" vertical="center"/>
      <protection/>
    </xf>
    <xf numFmtId="0" fontId="58" fillId="41" borderId="73" xfId="45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97" fillId="34" borderId="32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2" fillId="0" borderId="0" xfId="45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0" fillId="36" borderId="74" xfId="0" applyFont="1" applyFill="1" applyBorder="1" applyAlignment="1">
      <alignment horizontal="center" vertical="center" wrapText="1"/>
    </xf>
    <xf numFmtId="0" fontId="30" fillId="36" borderId="75" xfId="0" applyFont="1" applyFill="1" applyBorder="1" applyAlignment="1">
      <alignment horizontal="center" vertical="center" wrapText="1"/>
    </xf>
    <xf numFmtId="0" fontId="30" fillId="36" borderId="76" xfId="0" applyFont="1" applyFill="1" applyBorder="1" applyAlignment="1">
      <alignment horizontal="center" vertical="center" wrapText="1"/>
    </xf>
    <xf numFmtId="0" fontId="124" fillId="45" borderId="77" xfId="0" applyFont="1" applyFill="1" applyBorder="1" applyAlignment="1">
      <alignment horizontal="center" vertical="center" wrapText="1"/>
    </xf>
    <xf numFmtId="0" fontId="124" fillId="45" borderId="78" xfId="0" applyFont="1" applyFill="1" applyBorder="1" applyAlignment="1">
      <alignment horizontal="center" vertical="center" wrapText="1"/>
    </xf>
    <xf numFmtId="0" fontId="124" fillId="45" borderId="79" xfId="0" applyFont="1" applyFill="1" applyBorder="1" applyAlignment="1">
      <alignment horizontal="center" vertical="center" wrapText="1"/>
    </xf>
    <xf numFmtId="0" fontId="124" fillId="45" borderId="80" xfId="0" applyFont="1" applyFill="1" applyBorder="1" applyAlignment="1">
      <alignment horizontal="center" vertical="center" wrapText="1"/>
    </xf>
    <xf numFmtId="0" fontId="31" fillId="56" borderId="15" xfId="0" applyFont="1" applyFill="1" applyBorder="1" applyAlignment="1">
      <alignment horizontal="center" vertical="center"/>
    </xf>
    <xf numFmtId="0" fontId="31" fillId="57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/>
    </xf>
    <xf numFmtId="0" fontId="44" fillId="58" borderId="81" xfId="0" applyFont="1" applyFill="1" applyBorder="1" applyAlignment="1">
      <alignment horizontal="center" vertical="center" wrapText="1" shrinkToFit="1"/>
    </xf>
    <xf numFmtId="0" fontId="44" fillId="58" borderId="43" xfId="0" applyFont="1" applyFill="1" applyBorder="1" applyAlignment="1">
      <alignment horizontal="center" vertical="center" wrapText="1" shrinkToFit="1"/>
    </xf>
    <xf numFmtId="0" fontId="46" fillId="34" borderId="82" xfId="0" applyFont="1" applyFill="1" applyBorder="1" applyAlignment="1">
      <alignment horizontal="center" vertical="center" wrapText="1"/>
    </xf>
    <xf numFmtId="0" fontId="46" fillId="34" borderId="83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52" xfId="0" applyFont="1" applyFill="1" applyBorder="1" applyAlignment="1">
      <alignment horizontal="center" vertical="center" wrapText="1"/>
    </xf>
    <xf numFmtId="0" fontId="30" fillId="36" borderId="33" xfId="0" applyFont="1" applyFill="1" applyBorder="1" applyAlignment="1">
      <alignment horizontal="center" vertical="center" wrapText="1"/>
    </xf>
    <xf numFmtId="0" fontId="124" fillId="45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8" fillId="33" borderId="0" xfId="45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4" fillId="59" borderId="0" xfId="0" applyFont="1" applyFill="1" applyBorder="1" applyAlignment="1">
      <alignment horizontal="center" vertical="center"/>
    </xf>
    <xf numFmtId="0" fontId="12" fillId="0" borderId="0" xfId="67" applyFont="1" applyAlignment="1">
      <alignment horizontal="center" vertical="center"/>
      <protection/>
    </xf>
    <xf numFmtId="0" fontId="125" fillId="45" borderId="0" xfId="67" applyFont="1" applyFill="1" applyAlignment="1">
      <alignment horizontal="center" vertical="center"/>
      <protection/>
    </xf>
    <xf numFmtId="0" fontId="93" fillId="0" borderId="0" xfId="67" applyAlignment="1">
      <alignment horizontal="center"/>
      <protection/>
    </xf>
    <xf numFmtId="0" fontId="126" fillId="51" borderId="0" xfId="67" applyFont="1" applyFill="1" applyAlignment="1">
      <alignment horizontal="center" vertical="center"/>
      <protection/>
    </xf>
    <xf numFmtId="0" fontId="27" fillId="0" borderId="0" xfId="67" applyFont="1" applyAlignment="1">
      <alignment horizontal="center" vertical="center"/>
      <protection/>
    </xf>
    <xf numFmtId="0" fontId="127" fillId="49" borderId="0" xfId="67" applyFont="1" applyFill="1" applyAlignment="1">
      <alignment horizontal="center" vertical="center"/>
      <protection/>
    </xf>
    <xf numFmtId="0" fontId="11" fillId="50" borderId="0" xfId="67" applyFont="1" applyFill="1" applyAlignment="1">
      <alignment horizontal="center" vertical="center"/>
      <protection/>
    </xf>
    <xf numFmtId="0" fontId="11" fillId="54" borderId="0" xfId="67" applyFont="1" applyFill="1" applyAlignment="1">
      <alignment horizontal="center" vertical="center"/>
      <protection/>
    </xf>
    <xf numFmtId="0" fontId="11" fillId="48" borderId="0" xfId="67" applyFont="1" applyFill="1" applyAlignment="1">
      <alignment horizontal="center" vertical="center"/>
      <protection/>
    </xf>
    <xf numFmtId="179" fontId="93" fillId="0" borderId="0" xfId="67" applyNumberFormat="1" applyAlignment="1">
      <alignment horizontal="right"/>
      <protection/>
    </xf>
    <xf numFmtId="179" fontId="93" fillId="0" borderId="0" xfId="67" applyNumberFormat="1">
      <alignment/>
      <protection/>
    </xf>
    <xf numFmtId="3" fontId="93" fillId="0" borderId="0" xfId="67" applyNumberFormat="1" applyAlignment="1">
      <alignment horizontal="right"/>
      <protection/>
    </xf>
    <xf numFmtId="179" fontId="93" fillId="0" borderId="0" xfId="67" applyNumberFormat="1" applyAlignment="1">
      <alignment horizontal="center"/>
      <protection/>
    </xf>
    <xf numFmtId="0" fontId="93" fillId="0" borderId="0" xfId="67" applyFont="1" applyAlignment="1">
      <alignment horizontal="left"/>
      <protection/>
    </xf>
    <xf numFmtId="0" fontId="93" fillId="0" borderId="0" xfId="67" applyFont="1" applyAlignment="1">
      <alignment horizontal="right"/>
      <protection/>
    </xf>
    <xf numFmtId="179" fontId="93" fillId="0" borderId="0" xfId="67" applyNumberFormat="1" applyFont="1" applyAlignment="1">
      <alignment horizontal="right"/>
      <protection/>
    </xf>
    <xf numFmtId="176" fontId="93" fillId="0" borderId="0" xfId="67" applyNumberFormat="1" applyFont="1" applyAlignment="1">
      <alignment horizontal="right"/>
      <protection/>
    </xf>
    <xf numFmtId="0" fontId="37" fillId="0" borderId="0" xfId="0" applyFont="1" applyAlignment="1">
      <alignment horizontal="right"/>
    </xf>
    <xf numFmtId="0" fontId="93" fillId="0" borderId="0" xfId="67" applyFont="1" applyAlignment="1">
      <alignment horizontal="left" vertical="center"/>
      <protection/>
    </xf>
    <xf numFmtId="0" fontId="93" fillId="0" borderId="0" xfId="67" applyFont="1" applyAlignment="1">
      <alignment horizontal="right" vertical="center"/>
      <protection/>
    </xf>
    <xf numFmtId="179" fontId="93" fillId="0" borderId="0" xfId="67" applyNumberFormat="1" applyFont="1" applyAlignment="1">
      <alignment horizontal="right" vertical="center"/>
      <protection/>
    </xf>
    <xf numFmtId="176" fontId="93" fillId="0" borderId="0" xfId="67" applyNumberFormat="1" applyFont="1" applyAlignment="1">
      <alignment horizontal="right" vertical="center"/>
      <protection/>
    </xf>
    <xf numFmtId="179" fontId="0" fillId="0" borderId="0" xfId="0" applyNumberFormat="1" applyAlignment="1">
      <alignment horizontal="right" vertical="center"/>
    </xf>
    <xf numFmtId="0" fontId="128" fillId="0" borderId="0" xfId="67" applyFont="1" applyAlignment="1">
      <alignment vertical="center"/>
      <protection/>
    </xf>
    <xf numFmtId="0" fontId="128" fillId="0" borderId="0" xfId="67" applyFont="1" applyAlignment="1">
      <alignment horizontal="right" vertical="center"/>
      <protection/>
    </xf>
    <xf numFmtId="0" fontId="128" fillId="0" borderId="0" xfId="67" applyFont="1">
      <alignment/>
      <protection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_Estadísticas y Resultados Diarios Prov. Granma 2011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8" xfId="78"/>
    <cellStyle name="Normal 29" xfId="79"/>
    <cellStyle name="Normal 3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2 2" xfId="98"/>
    <cellStyle name="Notas 3" xfId="99"/>
    <cellStyle name="Notas 3 2" xfId="100"/>
    <cellStyle name="Notas 4" xfId="101"/>
    <cellStyle name="Notas 4 2" xfId="102"/>
    <cellStyle name="Notas 5" xfId="103"/>
    <cellStyle name="Notas 5 2" xfId="104"/>
    <cellStyle name="Notas 6" xfId="105"/>
    <cellStyle name="Notas 6 2" xfId="106"/>
    <cellStyle name="Notas 7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7.7109375" style="35" customWidth="1"/>
    <col min="2" max="2" width="13.140625" style="35" bestFit="1" customWidth="1"/>
    <col min="3" max="5" width="10.7109375" style="35" customWidth="1"/>
    <col min="6" max="6" width="10.7109375" style="65" customWidth="1"/>
    <col min="7" max="7" width="10.7109375" style="35" customWidth="1"/>
    <col min="8" max="8" width="11.00390625" style="35" customWidth="1"/>
    <col min="9" max="9" width="5.140625" style="35" customWidth="1"/>
    <col min="10" max="10" width="6.7109375" style="37" customWidth="1"/>
    <col min="11" max="11" width="8.140625" style="35" customWidth="1"/>
    <col min="12" max="12" width="3.57421875" style="35" customWidth="1"/>
    <col min="13" max="13" width="1.57421875" style="35" bestFit="1" customWidth="1"/>
    <col min="14" max="15" width="3.57421875" style="35" customWidth="1"/>
    <col min="16" max="16" width="1.57421875" style="35" bestFit="1" customWidth="1"/>
    <col min="17" max="18" width="3.57421875" style="35" customWidth="1"/>
    <col min="19" max="19" width="1.57421875" style="35" bestFit="1" customWidth="1"/>
    <col min="20" max="21" width="3.57421875" style="35" customWidth="1"/>
    <col min="22" max="22" width="1.57421875" style="35" bestFit="1" customWidth="1"/>
    <col min="23" max="24" width="3.57421875" style="35" customWidth="1"/>
    <col min="25" max="25" width="1.57421875" style="35" bestFit="1" customWidth="1"/>
    <col min="26" max="27" width="3.57421875" style="35" customWidth="1"/>
    <col min="28" max="28" width="1.57421875" style="35" bestFit="1" customWidth="1"/>
    <col min="29" max="29" width="3.57421875" style="35" customWidth="1"/>
    <col min="30" max="30" width="5.57421875" style="35" customWidth="1"/>
    <col min="31" max="31" width="5.00390625" style="35" customWidth="1"/>
    <col min="32" max="32" width="4.7109375" style="35" customWidth="1"/>
    <col min="33" max="33" width="5.8515625" style="35" customWidth="1"/>
    <col min="34" max="34" width="11.421875" style="35" customWidth="1"/>
    <col min="35" max="35" width="5.421875" style="35" bestFit="1" customWidth="1"/>
    <col min="36" max="38" width="3.00390625" style="35" bestFit="1" customWidth="1"/>
    <col min="39" max="39" width="4.57421875" style="35" bestFit="1" customWidth="1"/>
    <col min="40" max="40" width="3.57421875" style="35" bestFit="1" customWidth="1"/>
    <col min="41" max="43" width="2.00390625" style="35" bestFit="1" customWidth="1"/>
    <col min="44" max="44" width="5.57421875" style="35" bestFit="1" customWidth="1"/>
    <col min="45" max="47" width="2.00390625" style="35" bestFit="1" customWidth="1"/>
    <col min="48" max="48" width="5.57421875" style="35" bestFit="1" customWidth="1"/>
    <col min="49" max="16384" width="11.421875" style="35" customWidth="1"/>
  </cols>
  <sheetData>
    <row r="1" spans="1:33" ht="21" customHeight="1" thickBot="1" thickTop="1">
      <c r="A1" s="300" t="s">
        <v>148</v>
      </c>
      <c r="B1" s="301"/>
      <c r="C1" s="301"/>
      <c r="D1" s="301"/>
      <c r="E1" s="301"/>
      <c r="F1" s="301"/>
      <c r="G1" s="301"/>
      <c r="H1" s="301"/>
      <c r="I1" s="73"/>
      <c r="J1" s="313" t="s">
        <v>107</v>
      </c>
      <c r="K1" s="321" t="s">
        <v>156</v>
      </c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05" t="s">
        <v>19</v>
      </c>
      <c r="AE1" s="303" t="s">
        <v>20</v>
      </c>
      <c r="AF1" s="319" t="s">
        <v>111</v>
      </c>
      <c r="AG1" s="101"/>
    </row>
    <row r="2" spans="1:33" s="36" customFormat="1" ht="16.5" thickBot="1" thickTop="1">
      <c r="A2" s="247"/>
      <c r="B2" s="244" t="s">
        <v>73</v>
      </c>
      <c r="C2" s="244" t="s">
        <v>69</v>
      </c>
      <c r="D2" s="244" t="s">
        <v>105</v>
      </c>
      <c r="E2" s="244" t="s">
        <v>70</v>
      </c>
      <c r="F2" s="245" t="s">
        <v>72</v>
      </c>
      <c r="G2" s="110" t="s">
        <v>74</v>
      </c>
      <c r="H2" s="111" t="s">
        <v>71</v>
      </c>
      <c r="I2" s="206"/>
      <c r="J2" s="314"/>
      <c r="K2" s="159"/>
      <c r="L2" s="309" t="s">
        <v>114</v>
      </c>
      <c r="M2" s="310"/>
      <c r="N2" s="311"/>
      <c r="O2" s="309" t="s">
        <v>116</v>
      </c>
      <c r="P2" s="310"/>
      <c r="Q2" s="311"/>
      <c r="R2" s="309" t="s">
        <v>117</v>
      </c>
      <c r="S2" s="310"/>
      <c r="T2" s="311"/>
      <c r="U2" s="309" t="s">
        <v>118</v>
      </c>
      <c r="V2" s="310"/>
      <c r="W2" s="311"/>
      <c r="X2" s="309" t="s">
        <v>120</v>
      </c>
      <c r="Y2" s="310"/>
      <c r="Z2" s="311"/>
      <c r="AA2" s="309" t="s">
        <v>119</v>
      </c>
      <c r="AB2" s="310"/>
      <c r="AC2" s="310"/>
      <c r="AD2" s="306"/>
      <c r="AE2" s="304"/>
      <c r="AF2" s="320"/>
      <c r="AG2" s="127"/>
    </row>
    <row r="3" spans="1:33" ht="16.5" customHeight="1" thickBot="1" thickTop="1">
      <c r="A3" s="312" t="s">
        <v>106</v>
      </c>
      <c r="B3" s="255">
        <v>28</v>
      </c>
      <c r="C3" s="256">
        <v>29</v>
      </c>
      <c r="D3" s="246">
        <v>30</v>
      </c>
      <c r="E3" s="246">
        <v>1</v>
      </c>
      <c r="F3" s="257">
        <v>2</v>
      </c>
      <c r="G3" s="286">
        <v>3</v>
      </c>
      <c r="H3" s="287">
        <v>4</v>
      </c>
      <c r="I3" s="206"/>
      <c r="J3" s="314"/>
      <c r="K3" s="81" t="s">
        <v>114</v>
      </c>
      <c r="L3" s="108"/>
      <c r="M3" s="109"/>
      <c r="N3" s="109"/>
      <c r="O3" s="227"/>
      <c r="P3" s="228" t="s">
        <v>16</v>
      </c>
      <c r="Q3" s="229"/>
      <c r="R3" s="141">
        <f>'DOM-4 '!E26</f>
        <v>0</v>
      </c>
      <c r="S3" s="142" t="s">
        <v>16</v>
      </c>
      <c r="T3" s="143">
        <f>'DOM-4 '!E25</f>
        <v>1</v>
      </c>
      <c r="U3" s="141">
        <f>'MIE-7'!E6</f>
        <v>1</v>
      </c>
      <c r="V3" s="142" t="s">
        <v>16</v>
      </c>
      <c r="W3" s="143">
        <f>'MIE-7'!E5</f>
        <v>0</v>
      </c>
      <c r="X3" s="230">
        <f>'LUN-5'!E16</f>
        <v>1</v>
      </c>
      <c r="Y3" s="228" t="s">
        <v>16</v>
      </c>
      <c r="Z3" s="231">
        <f>'LUN-5'!E15</f>
        <v>0</v>
      </c>
      <c r="AA3" s="144">
        <f>'MAR-6'!E25</f>
        <v>0</v>
      </c>
      <c r="AB3" s="142" t="s">
        <v>16</v>
      </c>
      <c r="AC3" s="151">
        <f>'MAR-6'!E26</f>
        <v>1</v>
      </c>
      <c r="AD3" s="240">
        <f aca="true" t="shared" si="0" ref="AD3:AD8">L3+O3+R3+U3+X3+AA3</f>
        <v>2</v>
      </c>
      <c r="AE3" s="241">
        <f aca="true" t="shared" si="1" ref="AE3:AE8">N3+Q3+T3+W3+Z3+AC3</f>
        <v>2</v>
      </c>
      <c r="AF3" s="265">
        <f aca="true" t="shared" si="2" ref="AF3:AF8">SUM(AD3:AE3)</f>
        <v>4</v>
      </c>
      <c r="AG3" s="101"/>
    </row>
    <row r="4" spans="1:33" ht="16.5" customHeight="1" thickBot="1" thickTop="1">
      <c r="A4" s="312"/>
      <c r="B4" s="288">
        <v>5</v>
      </c>
      <c r="C4" s="287">
        <v>6</v>
      </c>
      <c r="D4" s="287">
        <v>7</v>
      </c>
      <c r="E4" s="258">
        <v>8</v>
      </c>
      <c r="F4" s="254">
        <v>9</v>
      </c>
      <c r="G4" s="259">
        <v>10</v>
      </c>
      <c r="H4" s="260">
        <v>11</v>
      </c>
      <c r="I4" s="206"/>
      <c r="J4" s="314"/>
      <c r="K4" s="80" t="s">
        <v>116</v>
      </c>
      <c r="L4" s="221"/>
      <c r="M4" s="222" t="s">
        <v>16</v>
      </c>
      <c r="N4" s="223"/>
      <c r="O4" s="97"/>
      <c r="P4" s="97"/>
      <c r="Q4" s="97"/>
      <c r="R4" s="145">
        <f>'MIE-7'!E26</f>
        <v>1</v>
      </c>
      <c r="S4" s="146" t="s">
        <v>16</v>
      </c>
      <c r="T4" s="147">
        <f>'MIE-7'!E25</f>
        <v>0</v>
      </c>
      <c r="U4" s="226">
        <f>'LUN-5'!E25</f>
        <v>0</v>
      </c>
      <c r="V4" s="222" t="s">
        <v>16</v>
      </c>
      <c r="W4" s="223">
        <f>'LUN-5'!E26</f>
        <v>1</v>
      </c>
      <c r="X4" s="148">
        <f>'MAR-6'!E6</f>
        <v>0</v>
      </c>
      <c r="Y4" s="146" t="s">
        <v>16</v>
      </c>
      <c r="Z4" s="147">
        <f>'MAR-6'!E5</f>
        <v>1</v>
      </c>
      <c r="AA4" s="148">
        <f>'DOM-4 '!E15</f>
        <v>1</v>
      </c>
      <c r="AB4" s="146" t="s">
        <v>16</v>
      </c>
      <c r="AC4" s="145">
        <f>'DOM-4 '!E16</f>
        <v>0</v>
      </c>
      <c r="AD4" s="240">
        <f t="shared" si="0"/>
        <v>2</v>
      </c>
      <c r="AE4" s="241">
        <f t="shared" si="1"/>
        <v>2</v>
      </c>
      <c r="AF4" s="266">
        <f t="shared" si="2"/>
        <v>4</v>
      </c>
      <c r="AG4" s="101"/>
    </row>
    <row r="5" spans="1:33" ht="16.5" thickBot="1" thickTop="1">
      <c r="A5" s="307" t="s">
        <v>112</v>
      </c>
      <c r="B5" s="308"/>
      <c r="C5" s="308"/>
      <c r="D5" s="308"/>
      <c r="E5" s="308"/>
      <c r="F5" s="308"/>
      <c r="G5" s="308"/>
      <c r="H5" s="308"/>
      <c r="I5" s="206"/>
      <c r="J5" s="314"/>
      <c r="K5" s="80" t="s">
        <v>117</v>
      </c>
      <c r="L5" s="149">
        <f>'DOM-4 '!E25</f>
        <v>1</v>
      </c>
      <c r="M5" s="146" t="s">
        <v>16</v>
      </c>
      <c r="N5" s="147">
        <f>'DOM-4 '!E26</f>
        <v>0</v>
      </c>
      <c r="O5" s="148">
        <f>'MIE-7'!E25</f>
        <v>0</v>
      </c>
      <c r="P5" s="146" t="s">
        <v>16</v>
      </c>
      <c r="Q5" s="147">
        <f>'MIE-7'!E26</f>
        <v>1</v>
      </c>
      <c r="R5" s="98"/>
      <c r="S5" s="98"/>
      <c r="T5" s="98"/>
      <c r="U5" s="145">
        <f>'MAR-6'!E15</f>
        <v>0</v>
      </c>
      <c r="V5" s="146" t="s">
        <v>16</v>
      </c>
      <c r="W5" s="147">
        <f>'MAR-6'!E16</f>
        <v>1</v>
      </c>
      <c r="X5" s="148"/>
      <c r="Y5" s="146" t="s">
        <v>16</v>
      </c>
      <c r="Z5" s="147"/>
      <c r="AA5" s="233">
        <f>'LUN-5'!E6</f>
        <v>0</v>
      </c>
      <c r="AB5" s="222" t="s">
        <v>16</v>
      </c>
      <c r="AC5" s="238">
        <f>'LUN-5'!E5</f>
        <v>1</v>
      </c>
      <c r="AD5" s="240">
        <f t="shared" si="0"/>
        <v>1</v>
      </c>
      <c r="AE5" s="241">
        <f t="shared" si="1"/>
        <v>3</v>
      </c>
      <c r="AF5" s="266">
        <f t="shared" si="2"/>
        <v>4</v>
      </c>
      <c r="AG5" s="101"/>
    </row>
    <row r="6" spans="1:33" ht="16.5" thickBot="1" thickTop="1">
      <c r="A6" s="307"/>
      <c r="B6" s="307"/>
      <c r="C6" s="307"/>
      <c r="D6" s="307"/>
      <c r="E6" s="307"/>
      <c r="F6" s="307"/>
      <c r="G6" s="307"/>
      <c r="H6" s="307"/>
      <c r="I6" s="206"/>
      <c r="J6" s="314"/>
      <c r="K6" s="80" t="s">
        <v>118</v>
      </c>
      <c r="L6" s="149">
        <f>'MIE-7'!E5</f>
        <v>0</v>
      </c>
      <c r="M6" s="146" t="s">
        <v>16</v>
      </c>
      <c r="N6" s="147">
        <f>'MIE-7'!E6</f>
        <v>1</v>
      </c>
      <c r="O6" s="225">
        <f>'LUN-5'!E26</f>
        <v>1</v>
      </c>
      <c r="P6" s="222" t="s">
        <v>16</v>
      </c>
      <c r="Q6" s="223">
        <f>'LUN-5'!E25</f>
        <v>0</v>
      </c>
      <c r="R6" s="148">
        <f>'MAR-6'!E16</f>
        <v>1</v>
      </c>
      <c r="S6" s="146" t="s">
        <v>16</v>
      </c>
      <c r="T6" s="147">
        <f>'MAR-6'!E15</f>
        <v>0</v>
      </c>
      <c r="U6" s="98"/>
      <c r="V6" s="98"/>
      <c r="W6" s="98"/>
      <c r="X6" s="232">
        <f>'DOM-4 '!E5</f>
        <v>0</v>
      </c>
      <c r="Y6" s="222" t="s">
        <v>16</v>
      </c>
      <c r="Z6" s="232">
        <f>'DOM-4 '!E6</f>
        <v>1</v>
      </c>
      <c r="AA6" s="225"/>
      <c r="AB6" s="222" t="s">
        <v>16</v>
      </c>
      <c r="AC6" s="232"/>
      <c r="AD6" s="240">
        <f t="shared" si="0"/>
        <v>2</v>
      </c>
      <c r="AE6" s="241">
        <f t="shared" si="1"/>
        <v>2</v>
      </c>
      <c r="AF6" s="266">
        <f t="shared" si="2"/>
        <v>4</v>
      </c>
      <c r="AG6" s="128"/>
    </row>
    <row r="7" spans="1:33" ht="17.25" customHeight="1" thickBot="1" thickTop="1">
      <c r="A7" s="307"/>
      <c r="B7" s="307"/>
      <c r="C7" s="307"/>
      <c r="D7" s="307"/>
      <c r="E7" s="307"/>
      <c r="F7" s="307"/>
      <c r="G7" s="307"/>
      <c r="H7" s="307"/>
      <c r="I7" s="206"/>
      <c r="J7" s="314"/>
      <c r="K7" s="80" t="s">
        <v>120</v>
      </c>
      <c r="L7" s="221">
        <f>'LUN-5'!E15</f>
        <v>0</v>
      </c>
      <c r="M7" s="222" t="s">
        <v>16</v>
      </c>
      <c r="N7" s="224">
        <f>'LUN-5'!E16</f>
        <v>1</v>
      </c>
      <c r="O7" s="148">
        <f>'MAR-6'!E5</f>
        <v>1</v>
      </c>
      <c r="P7" s="146" t="s">
        <v>16</v>
      </c>
      <c r="Q7" s="147">
        <f>'MAR-6'!E6</f>
        <v>0</v>
      </c>
      <c r="R7" s="148"/>
      <c r="S7" s="146" t="s">
        <v>16</v>
      </c>
      <c r="T7" s="147"/>
      <c r="U7" s="225">
        <f>'DOM-4 '!E6</f>
        <v>1</v>
      </c>
      <c r="V7" s="222" t="s">
        <v>16</v>
      </c>
      <c r="W7" s="224">
        <f>'DOM-4 '!E5</f>
        <v>0</v>
      </c>
      <c r="X7" s="98"/>
      <c r="Y7" s="98"/>
      <c r="Z7" s="98"/>
      <c r="AA7" s="150">
        <f>'MIE-7'!E16</f>
        <v>0</v>
      </c>
      <c r="AB7" s="146" t="s">
        <v>16</v>
      </c>
      <c r="AC7" s="150">
        <f>'MIE-7'!E15</f>
        <v>1</v>
      </c>
      <c r="AD7" s="240">
        <f t="shared" si="0"/>
        <v>2</v>
      </c>
      <c r="AE7" s="241">
        <f t="shared" si="1"/>
        <v>2</v>
      </c>
      <c r="AF7" s="266">
        <f t="shared" si="2"/>
        <v>4</v>
      </c>
      <c r="AG7" s="128"/>
    </row>
    <row r="8" spans="1:33" ht="16.5" customHeight="1" thickBot="1" thickTop="1">
      <c r="A8" s="199" t="s">
        <v>115</v>
      </c>
      <c r="B8" s="268" t="s">
        <v>114</v>
      </c>
      <c r="C8" s="268" t="s">
        <v>116</v>
      </c>
      <c r="D8" s="268" t="s">
        <v>117</v>
      </c>
      <c r="E8" s="268" t="s">
        <v>118</v>
      </c>
      <c r="F8" s="268" t="s">
        <v>119</v>
      </c>
      <c r="G8" s="268" t="s">
        <v>120</v>
      </c>
      <c r="H8" s="200"/>
      <c r="I8" s="206"/>
      <c r="J8" s="315"/>
      <c r="K8" s="207" t="s">
        <v>119</v>
      </c>
      <c r="L8" s="208">
        <f>'MAR-6'!E26</f>
        <v>1</v>
      </c>
      <c r="M8" s="209" t="s">
        <v>16</v>
      </c>
      <c r="N8" s="234">
        <f>'MAR-6'!E25</f>
        <v>0</v>
      </c>
      <c r="O8" s="211">
        <f>'DOM-4 '!E16</f>
        <v>0</v>
      </c>
      <c r="P8" s="209" t="s">
        <v>16</v>
      </c>
      <c r="Q8" s="210">
        <f>'DOM-4 '!E15</f>
        <v>1</v>
      </c>
      <c r="R8" s="235">
        <f>'LUN-5'!E5</f>
        <v>1</v>
      </c>
      <c r="S8" s="236" t="s">
        <v>16</v>
      </c>
      <c r="T8" s="237">
        <f>'LUN-5'!E6</f>
        <v>0</v>
      </c>
      <c r="U8" s="235"/>
      <c r="V8" s="236" t="s">
        <v>16</v>
      </c>
      <c r="W8" s="237"/>
      <c r="X8" s="211">
        <f>'MIE-7'!E15</f>
        <v>1</v>
      </c>
      <c r="Y8" s="209" t="s">
        <v>16</v>
      </c>
      <c r="Z8" s="210">
        <f>'MIE-7'!E16</f>
        <v>0</v>
      </c>
      <c r="AA8" s="212"/>
      <c r="AB8" s="212"/>
      <c r="AC8" s="239"/>
      <c r="AD8" s="242">
        <f t="shared" si="0"/>
        <v>3</v>
      </c>
      <c r="AE8" s="243">
        <f t="shared" si="1"/>
        <v>1</v>
      </c>
      <c r="AF8" s="267">
        <f t="shared" si="2"/>
        <v>4</v>
      </c>
      <c r="AG8" s="101"/>
    </row>
    <row r="9" spans="1:33" ht="19.5" customHeight="1" thickBot="1" thickTop="1">
      <c r="A9" s="74"/>
      <c r="B9" s="330" t="s">
        <v>270</v>
      </c>
      <c r="C9" s="330"/>
      <c r="D9" s="330"/>
      <c r="E9" s="330" t="s">
        <v>271</v>
      </c>
      <c r="F9" s="330"/>
      <c r="G9" s="330"/>
      <c r="H9" s="330"/>
      <c r="I9" s="248"/>
      <c r="J9" s="130"/>
      <c r="K9" s="131"/>
      <c r="L9" s="132"/>
      <c r="M9" s="133"/>
      <c r="N9" s="132"/>
      <c r="O9" s="132"/>
      <c r="P9" s="133"/>
      <c r="Q9" s="134"/>
      <c r="R9" s="132"/>
      <c r="S9" s="133"/>
      <c r="T9" s="132"/>
      <c r="U9" s="132"/>
      <c r="V9" s="133"/>
      <c r="W9" s="132"/>
      <c r="X9" s="132"/>
      <c r="Y9" s="133"/>
      <c r="Z9" s="132"/>
      <c r="AA9" s="132"/>
      <c r="AB9" s="133"/>
      <c r="AC9" s="132"/>
      <c r="AD9" s="249"/>
      <c r="AE9" s="249"/>
      <c r="AF9" s="250"/>
      <c r="AG9" s="101"/>
    </row>
    <row r="10" spans="1:46" ht="22.5" thickBot="1" thickTop="1">
      <c r="A10" s="101"/>
      <c r="B10" s="101"/>
      <c r="C10" s="331" t="s">
        <v>147</v>
      </c>
      <c r="D10" s="331"/>
      <c r="E10" s="331"/>
      <c r="F10" s="261"/>
      <c r="G10" s="101"/>
      <c r="H10" s="101"/>
      <c r="I10" s="73"/>
      <c r="J10" s="302" t="s">
        <v>113</v>
      </c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101"/>
      <c r="Y10" s="101"/>
      <c r="Z10" s="101"/>
      <c r="AA10" s="101"/>
      <c r="AB10" s="101"/>
      <c r="AC10" s="101"/>
      <c r="AD10" s="101"/>
      <c r="AE10" s="101"/>
      <c r="AF10" s="101"/>
      <c r="AG10" s="129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8"/>
    </row>
    <row r="11" spans="1:46" ht="17.25" customHeight="1" thickBot="1" thickTop="1">
      <c r="A11" s="101"/>
      <c r="B11" s="101"/>
      <c r="C11" s="262">
        <v>1</v>
      </c>
      <c r="D11" s="332" t="s">
        <v>126</v>
      </c>
      <c r="E11" s="333"/>
      <c r="F11" s="261"/>
      <c r="G11" s="101"/>
      <c r="H11" s="101"/>
      <c r="I11" s="73"/>
      <c r="J11" s="302" t="s">
        <v>104</v>
      </c>
      <c r="K11" s="302"/>
      <c r="L11" s="302"/>
      <c r="M11" s="302"/>
      <c r="N11" s="327"/>
      <c r="O11" s="302" t="s">
        <v>0</v>
      </c>
      <c r="P11" s="302"/>
      <c r="Q11" s="302"/>
      <c r="R11" s="302" t="s">
        <v>1</v>
      </c>
      <c r="S11" s="302"/>
      <c r="T11" s="302"/>
      <c r="U11" s="302" t="s">
        <v>2</v>
      </c>
      <c r="V11" s="302"/>
      <c r="W11" s="302"/>
      <c r="X11" s="101"/>
      <c r="Y11" s="101"/>
      <c r="Z11" s="101"/>
      <c r="AA11" s="101"/>
      <c r="AB11" s="101"/>
      <c r="AC11" s="101"/>
      <c r="AD11" s="101"/>
      <c r="AE11" s="101"/>
      <c r="AF11" s="101"/>
      <c r="AG11" s="129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</row>
    <row r="12" spans="1:46" ht="17.25" thickBot="1" thickTop="1">
      <c r="A12" s="101"/>
      <c r="B12" s="101"/>
      <c r="C12" s="263">
        <v>2</v>
      </c>
      <c r="D12" s="323" t="s">
        <v>123</v>
      </c>
      <c r="E12" s="324"/>
      <c r="F12" s="261"/>
      <c r="G12" s="101"/>
      <c r="H12" s="101"/>
      <c r="I12" s="73"/>
      <c r="J12" s="316" t="s">
        <v>121</v>
      </c>
      <c r="K12" s="316"/>
      <c r="L12" s="316"/>
      <c r="M12" s="316"/>
      <c r="N12" s="328"/>
      <c r="O12" s="316">
        <f>'DOM-4 '!B26+'LUN-5'!B16+'MAR-6'!B25+'MIE-7'!B6+'JUE-8'!B15</f>
        <v>26</v>
      </c>
      <c r="P12" s="316"/>
      <c r="Q12" s="316"/>
      <c r="R12" s="316">
        <f>'DOM-4 '!C26+'LUN-5'!C16+'MAR-6'!C25+'MIE-7'!C6+'JUE-8'!C15</f>
        <v>43</v>
      </c>
      <c r="S12" s="316"/>
      <c r="T12" s="316"/>
      <c r="U12" s="316">
        <f>'DOM-4 '!D26+'LUN-5'!D16+'MAR-6'!D25+'MIE-7'!D6+'JUE-8'!D15</f>
        <v>12</v>
      </c>
      <c r="V12" s="316"/>
      <c r="W12" s="316"/>
      <c r="X12" s="101"/>
      <c r="Y12" s="101"/>
      <c r="Z12" s="101"/>
      <c r="AA12" s="101"/>
      <c r="AB12" s="101"/>
      <c r="AC12" s="101"/>
      <c r="AD12" s="101"/>
      <c r="AE12" s="101"/>
      <c r="AF12" s="101"/>
      <c r="AG12" s="129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</row>
    <row r="13" spans="1:46" ht="17.25" thickBot="1" thickTop="1">
      <c r="A13" s="101"/>
      <c r="B13" s="101"/>
      <c r="C13" s="263">
        <v>3</v>
      </c>
      <c r="D13" s="323" t="s">
        <v>125</v>
      </c>
      <c r="E13" s="324"/>
      <c r="F13" s="261"/>
      <c r="G13" s="101"/>
      <c r="H13" s="101"/>
      <c r="I13" s="73"/>
      <c r="J13" s="316" t="s">
        <v>122</v>
      </c>
      <c r="K13" s="316"/>
      <c r="L13" s="316"/>
      <c r="M13" s="316"/>
      <c r="N13" s="328"/>
      <c r="O13" s="316">
        <f>'DOM-4 '!B15+'LUN-5'!B25+'MAR-6'!B6+'MIE-7'!B26+'JUE-8'!B16</f>
        <v>23</v>
      </c>
      <c r="P13" s="316"/>
      <c r="Q13" s="316"/>
      <c r="R13" s="316">
        <f>'DOM-4 '!C15+'LUN-5'!C25+'MAR-6'!C6+'MIE-7'!C26+'JUE-8'!C16</f>
        <v>43</v>
      </c>
      <c r="S13" s="316"/>
      <c r="T13" s="316"/>
      <c r="U13" s="316">
        <f>'DOM-4 '!D15+'LUN-5'!D25+'MAR-6'!D6+'MIE-7'!D26+'JUE-8'!D16</f>
        <v>8</v>
      </c>
      <c r="V13" s="316"/>
      <c r="W13" s="316"/>
      <c r="X13" s="101"/>
      <c r="Y13" s="101"/>
      <c r="Z13" s="101"/>
      <c r="AA13" s="101"/>
      <c r="AB13" s="101"/>
      <c r="AC13" s="101"/>
      <c r="AD13" s="101"/>
      <c r="AE13" s="101"/>
      <c r="AF13" s="101"/>
      <c r="AG13" s="129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8"/>
    </row>
    <row r="14" spans="1:46" ht="17.25" thickBot="1" thickTop="1">
      <c r="A14" s="101"/>
      <c r="B14" s="101"/>
      <c r="C14" s="263">
        <v>4</v>
      </c>
      <c r="D14" s="323" t="s">
        <v>122</v>
      </c>
      <c r="E14" s="324"/>
      <c r="F14" s="261"/>
      <c r="G14" s="101"/>
      <c r="H14" s="101"/>
      <c r="I14" s="73"/>
      <c r="J14" s="316" t="s">
        <v>123</v>
      </c>
      <c r="K14" s="316"/>
      <c r="L14" s="316"/>
      <c r="M14" s="316"/>
      <c r="N14" s="328"/>
      <c r="O14" s="316">
        <f>'DOM-4 '!B25+'LUN-5'!B6+'MAR-6'!B15+'MIE-7'!B25+'JUE-8'!B6</f>
        <v>28</v>
      </c>
      <c r="P14" s="316"/>
      <c r="Q14" s="316"/>
      <c r="R14" s="316">
        <f>'DOM-4 '!C25+'LUN-5'!C6+'MAR-6'!C15+'MIE-7'!C25+'JUE-8'!C6</f>
        <v>44</v>
      </c>
      <c r="S14" s="316"/>
      <c r="T14" s="316"/>
      <c r="U14" s="316">
        <f>'DOM-4 '!D25+'LUN-5'!D6+'MAR-6'!D15+'MIE-7'!D25+'JUE-8'!D6</f>
        <v>10</v>
      </c>
      <c r="V14" s="316"/>
      <c r="W14" s="316"/>
      <c r="X14" s="101"/>
      <c r="Y14" s="101"/>
      <c r="Z14" s="101"/>
      <c r="AA14" s="101"/>
      <c r="AB14" s="101"/>
      <c r="AC14" s="101"/>
      <c r="AD14" s="101"/>
      <c r="AE14" s="101"/>
      <c r="AF14" s="101"/>
      <c r="AG14" s="129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</row>
    <row r="15" spans="1:46" ht="17.25" thickBot="1" thickTop="1">
      <c r="A15" s="101"/>
      <c r="B15" s="101"/>
      <c r="C15" s="263">
        <v>5</v>
      </c>
      <c r="D15" s="323" t="s">
        <v>121</v>
      </c>
      <c r="E15" s="324"/>
      <c r="F15" s="261"/>
      <c r="G15" s="101"/>
      <c r="H15" s="101"/>
      <c r="I15" s="73"/>
      <c r="J15" s="316" t="s">
        <v>124</v>
      </c>
      <c r="K15" s="316"/>
      <c r="L15" s="316"/>
      <c r="M15" s="316"/>
      <c r="N15" s="328"/>
      <c r="O15" s="316">
        <f>'DOM-4 '!B5+'LUN-5'!B26+'MAR-6'!B16+'MIE-7'!B5+'JUE-8'!B25</f>
        <v>23</v>
      </c>
      <c r="P15" s="316"/>
      <c r="Q15" s="316"/>
      <c r="R15" s="316">
        <f>'DOM-4 '!C5+'LUN-5'!C26+'MAR-6'!C16+'MIE-7'!C5+'JUE-8'!C25</f>
        <v>38</v>
      </c>
      <c r="S15" s="316"/>
      <c r="T15" s="316"/>
      <c r="U15" s="316">
        <f>'DOM-4 '!D5+'LUN-5'!D26+'MAR-6'!D16+'MIE-7'!D5+'JUE-8'!D25</f>
        <v>12</v>
      </c>
      <c r="V15" s="316"/>
      <c r="W15" s="316"/>
      <c r="X15" s="101"/>
      <c r="Y15" s="101"/>
      <c r="Z15" s="101"/>
      <c r="AA15" s="101"/>
      <c r="AB15" s="101"/>
      <c r="AC15" s="101"/>
      <c r="AD15" s="101"/>
      <c r="AE15" s="101"/>
      <c r="AF15" s="101"/>
      <c r="AG15" s="129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</row>
    <row r="16" spans="1:46" ht="17.25" customHeight="1" thickBot="1" thickTop="1">
      <c r="A16" s="101"/>
      <c r="B16" s="101"/>
      <c r="C16" s="264">
        <v>6</v>
      </c>
      <c r="D16" s="325" t="s">
        <v>124</v>
      </c>
      <c r="E16" s="326"/>
      <c r="F16" s="261"/>
      <c r="G16" s="101"/>
      <c r="H16" s="101"/>
      <c r="I16" s="73"/>
      <c r="J16" s="316" t="s">
        <v>125</v>
      </c>
      <c r="K16" s="316"/>
      <c r="L16" s="316"/>
      <c r="M16" s="316"/>
      <c r="N16" s="328"/>
      <c r="O16" s="316">
        <f>'DOM-4 '!B16+'LUN-5'!B5+'MAR-6'!B26+'MIE-7'!B15+'JUE-8'!B26</f>
        <v>21</v>
      </c>
      <c r="P16" s="316"/>
      <c r="Q16" s="316"/>
      <c r="R16" s="316">
        <f>'DOM-4 '!C16+'LUN-5'!C5+'MAR-6'!C26+'MIE-7'!C15+'JUE-8'!C26</f>
        <v>28</v>
      </c>
      <c r="S16" s="316"/>
      <c r="T16" s="316"/>
      <c r="U16" s="316">
        <f>'DOM-4 '!D16+'LUN-5'!D5+'MAR-6'!D26+'MIE-7'!D15+'JUE-8'!D26</f>
        <v>9</v>
      </c>
      <c r="V16" s="316"/>
      <c r="W16" s="316"/>
      <c r="X16" s="104"/>
      <c r="Y16" s="104"/>
      <c r="Z16" s="104"/>
      <c r="AA16" s="101"/>
      <c r="AB16" s="101"/>
      <c r="AC16" s="101"/>
      <c r="AD16" s="101"/>
      <c r="AE16" s="101"/>
      <c r="AF16" s="101"/>
      <c r="AG16" s="129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</row>
    <row r="17" spans="1:46" ht="16.5" thickBot="1" thickTop="1">
      <c r="A17" s="101"/>
      <c r="B17" s="101"/>
      <c r="C17" s="101"/>
      <c r="D17" s="101"/>
      <c r="E17" s="101"/>
      <c r="F17" s="261"/>
      <c r="G17" s="101"/>
      <c r="H17" s="101"/>
      <c r="I17" s="104"/>
      <c r="J17" s="316" t="s">
        <v>126</v>
      </c>
      <c r="K17" s="316"/>
      <c r="L17" s="316"/>
      <c r="M17" s="316"/>
      <c r="N17" s="328"/>
      <c r="O17" s="316">
        <f>'DOM-4 '!B6+'LUN-5'!B15+'MAR-6'!B5+'MIE-7'!B16+'JUE-8'!B5</f>
        <v>24</v>
      </c>
      <c r="P17" s="316"/>
      <c r="Q17" s="316"/>
      <c r="R17" s="316">
        <f>'DOM-4 '!C6+'LUN-5'!C15+'MAR-6'!C5+'MIE-7'!C16+'JUE-8'!C5</f>
        <v>36</v>
      </c>
      <c r="S17" s="316"/>
      <c r="T17" s="316"/>
      <c r="U17" s="316">
        <f>'DOM-4 '!D6+'LUN-5'!D15+'MAR-6'!D5+'MIE-7'!D16+'JUE-8'!D5</f>
        <v>10</v>
      </c>
      <c r="V17" s="316"/>
      <c r="W17" s="316"/>
      <c r="X17" s="101"/>
      <c r="Y17" s="101"/>
      <c r="Z17" s="101"/>
      <c r="AA17" s="101"/>
      <c r="AB17" s="101"/>
      <c r="AC17" s="101"/>
      <c r="AD17" s="101"/>
      <c r="AE17" s="101"/>
      <c r="AF17" s="101"/>
      <c r="AG17" s="129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</row>
    <row r="18" spans="1:46" ht="17.25" thickBot="1" thickTop="1">
      <c r="A18" s="101"/>
      <c r="B18" s="101"/>
      <c r="C18" s="101"/>
      <c r="D18" s="101"/>
      <c r="E18" s="101"/>
      <c r="F18" s="261"/>
      <c r="G18" s="101"/>
      <c r="H18" s="101"/>
      <c r="I18" s="73"/>
      <c r="J18" s="318" t="s">
        <v>23</v>
      </c>
      <c r="K18" s="318"/>
      <c r="L18" s="318"/>
      <c r="M18" s="318"/>
      <c r="N18" s="329"/>
      <c r="O18" s="317">
        <f>SUM(O12:Q17)</f>
        <v>145</v>
      </c>
      <c r="P18" s="317"/>
      <c r="Q18" s="317"/>
      <c r="R18" s="317">
        <f>SUM(R12:T17)</f>
        <v>232</v>
      </c>
      <c r="S18" s="317"/>
      <c r="T18" s="317"/>
      <c r="U18" s="317">
        <f>SUM(U12:W17)</f>
        <v>61</v>
      </c>
      <c r="V18" s="317"/>
      <c r="W18" s="317"/>
      <c r="X18" s="101"/>
      <c r="Y18" s="101"/>
      <c r="Z18" s="101"/>
      <c r="AA18" s="101"/>
      <c r="AB18" s="101"/>
      <c r="AC18" s="101"/>
      <c r="AD18" s="101"/>
      <c r="AE18" s="101"/>
      <c r="AF18" s="101"/>
      <c r="AG18" s="129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</row>
    <row r="19" spans="1:46" ht="15.75" thickTop="1">
      <c r="A19" s="101"/>
      <c r="B19" s="101"/>
      <c r="C19" s="101"/>
      <c r="D19" s="101"/>
      <c r="E19" s="101"/>
      <c r="F19" s="261"/>
      <c r="G19" s="101"/>
      <c r="H19" s="101"/>
      <c r="I19" s="73"/>
      <c r="J19" s="105"/>
      <c r="K19" s="105"/>
      <c r="L19" s="105"/>
      <c r="M19" s="105"/>
      <c r="N19" s="106"/>
      <c r="O19" s="107"/>
      <c r="P19" s="107"/>
      <c r="Q19" s="107"/>
      <c r="R19" s="104"/>
      <c r="S19" s="104"/>
      <c r="T19" s="104"/>
      <c r="U19" s="104"/>
      <c r="V19" s="104"/>
      <c r="W19" s="104"/>
      <c r="X19" s="101"/>
      <c r="Y19" s="101"/>
      <c r="Z19" s="101"/>
      <c r="AA19" s="101"/>
      <c r="AB19" s="101"/>
      <c r="AC19" s="101"/>
      <c r="AD19" s="101"/>
      <c r="AE19" s="101"/>
      <c r="AF19" s="101"/>
      <c r="AG19" s="129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</row>
  </sheetData>
  <sheetProtection/>
  <mergeCells count="57">
    <mergeCell ref="B9:D9"/>
    <mergeCell ref="E9:H9"/>
    <mergeCell ref="D14:E14"/>
    <mergeCell ref="R12:T12"/>
    <mergeCell ref="O12:Q12"/>
    <mergeCell ref="O13:Q13"/>
    <mergeCell ref="R13:T13"/>
    <mergeCell ref="J13:M13"/>
    <mergeCell ref="C10:E10"/>
    <mergeCell ref="D11:E11"/>
    <mergeCell ref="D15:E15"/>
    <mergeCell ref="D16:E16"/>
    <mergeCell ref="U14:W14"/>
    <mergeCell ref="R14:T14"/>
    <mergeCell ref="J14:M14"/>
    <mergeCell ref="N11:N18"/>
    <mergeCell ref="D12:E12"/>
    <mergeCell ref="O17:Q17"/>
    <mergeCell ref="O14:Q14"/>
    <mergeCell ref="D13:E13"/>
    <mergeCell ref="AF1:AF2"/>
    <mergeCell ref="R2:T2"/>
    <mergeCell ref="AA2:AC2"/>
    <mergeCell ref="O16:Q16"/>
    <mergeCell ref="R16:T16"/>
    <mergeCell ref="R15:T15"/>
    <mergeCell ref="K1:AC1"/>
    <mergeCell ref="J12:M12"/>
    <mergeCell ref="U15:W15"/>
    <mergeCell ref="U11:W11"/>
    <mergeCell ref="U18:W18"/>
    <mergeCell ref="J16:M16"/>
    <mergeCell ref="J15:M15"/>
    <mergeCell ref="O15:Q15"/>
    <mergeCell ref="U12:W12"/>
    <mergeCell ref="J17:M17"/>
    <mergeCell ref="U17:W17"/>
    <mergeCell ref="X2:Z2"/>
    <mergeCell ref="U16:W16"/>
    <mergeCell ref="O18:Q18"/>
    <mergeCell ref="R18:T18"/>
    <mergeCell ref="R17:T17"/>
    <mergeCell ref="R11:T11"/>
    <mergeCell ref="O11:Q11"/>
    <mergeCell ref="U13:W13"/>
    <mergeCell ref="J10:W10"/>
    <mergeCell ref="J18:M18"/>
    <mergeCell ref="A1:H1"/>
    <mergeCell ref="J11:M11"/>
    <mergeCell ref="AE1:AE2"/>
    <mergeCell ref="AD1:AD2"/>
    <mergeCell ref="A5:H7"/>
    <mergeCell ref="L2:N2"/>
    <mergeCell ref="U2:W2"/>
    <mergeCell ref="O2:Q2"/>
    <mergeCell ref="A3:A4"/>
    <mergeCell ref="J1:J8"/>
  </mergeCells>
  <hyperlinks>
    <hyperlink ref="B8" location="HAB!A1" display="HAB"/>
    <hyperlink ref="C8" location="PRI!A1" display="PRI"/>
    <hyperlink ref="D8" location="VCL!A1" display="VCL"/>
    <hyperlink ref="E8" location="CAV!A1" display="CAV"/>
    <hyperlink ref="F8" location="GTM!A1" display="GTM"/>
    <hyperlink ref="G8" location="GRA!A1" display="GRA"/>
    <hyperlink ref="H3" location="'DOM-4 '!A1" display="'DOM-4 '!A1"/>
    <hyperlink ref="B4" location="'LUN-5'!A1" display="'LUN-5'!A1"/>
    <hyperlink ref="C4" location="'MAR-6'!A1" display="'MAR-6'!A1"/>
    <hyperlink ref="D4" location="'MIE-7'!A1" display="'MIE-7'!A1"/>
    <hyperlink ref="E4" location="'JUE-8'!A1" display="'JUE-8'!A1"/>
    <hyperlink ref="E9:H9" location="'ESTAD COLECTIVAS'!A1" display="ESTADISTICAS COLECTIVAS"/>
    <hyperlink ref="B9:D9" location="'LIDERES INDIV.'!A1" display="LIDERES INDIVIDUALES"/>
  </hyperlinks>
  <printOptions/>
  <pageMargins left="0.75" right="0.75" top="1" bottom="1" header="0" footer="0"/>
  <pageSetup horizontalDpi="120" verticalDpi="12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I50"/>
  <sheetViews>
    <sheetView zoomScalePageLayoutView="0" workbookViewId="0" topLeftCell="A19">
      <selection activeCell="E25" sqref="E25"/>
    </sheetView>
  </sheetViews>
  <sheetFormatPr defaultColWidth="11.421875" defaultRowHeight="12.75"/>
  <cols>
    <col min="1" max="1" width="28.28125" style="0" bestFit="1" customWidth="1"/>
    <col min="2" max="3" width="4.140625" style="26" bestFit="1" customWidth="1"/>
    <col min="4" max="5" width="3.140625" style="26" bestFit="1" customWidth="1"/>
    <col min="6" max="8" width="5.140625" style="26" bestFit="1" customWidth="1"/>
    <col min="9" max="9" width="3.28125" style="26" bestFit="1" customWidth="1"/>
    <col min="10" max="10" width="4.7109375" style="26" bestFit="1" customWidth="1"/>
    <col min="11" max="11" width="3.28125" style="26" bestFit="1" customWidth="1"/>
    <col min="12" max="12" width="5.00390625" style="26" bestFit="1" customWidth="1"/>
    <col min="13" max="13" width="5.8515625" style="26" bestFit="1" customWidth="1"/>
    <col min="14" max="14" width="4.00390625" style="26" bestFit="1" customWidth="1"/>
    <col min="15" max="15" width="3.421875" style="26" bestFit="1" customWidth="1"/>
    <col min="16" max="16" width="4.57421875" style="26" bestFit="1" customWidth="1"/>
    <col min="17" max="17" width="3.421875" style="26" bestFit="1" customWidth="1"/>
    <col min="18" max="18" width="3.140625" style="26" bestFit="1" customWidth="1"/>
    <col min="19" max="19" width="5.57421875" style="26" bestFit="1" customWidth="1"/>
    <col min="20" max="22" width="3.57421875" style="26" bestFit="1" customWidth="1"/>
    <col min="23" max="23" width="4.7109375" style="26" bestFit="1" customWidth="1"/>
    <col min="24" max="25" width="5.28125" style="26" bestFit="1" customWidth="1"/>
    <col min="26" max="26" width="3.57421875" style="26" bestFit="1" customWidth="1"/>
    <col min="27" max="27" width="4.7109375" style="26" bestFit="1" customWidth="1"/>
    <col min="28" max="28" width="3.00390625" style="26" bestFit="1" customWidth="1"/>
    <col min="29" max="29" width="4.00390625" style="26" bestFit="1" customWidth="1"/>
    <col min="30" max="30" width="5.57421875" style="26" bestFit="1" customWidth="1"/>
    <col min="31" max="31" width="3.421875" style="26" bestFit="1" customWidth="1"/>
    <col min="32" max="34" width="3.28125" style="26" bestFit="1" customWidth="1"/>
    <col min="35" max="35" width="4.7109375" style="18" bestFit="1" customWidth="1"/>
  </cols>
  <sheetData>
    <row r="1" spans="1:35" s="14" customFormat="1" ht="15.75">
      <c r="A1" s="13" t="s">
        <v>102</v>
      </c>
      <c r="B1" s="370" t="s">
        <v>103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17"/>
    </row>
    <row r="2" spans="1:35" s="16" customFormat="1" ht="18" customHeight="1">
      <c r="A2" s="205" t="s">
        <v>126</v>
      </c>
      <c r="B2" s="373" t="s">
        <v>15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15"/>
    </row>
    <row r="3" spans="1:35" ht="15">
      <c r="A3" s="296" t="s">
        <v>101</v>
      </c>
      <c r="B3" s="297" t="s">
        <v>56</v>
      </c>
      <c r="C3" s="297" t="s">
        <v>27</v>
      </c>
      <c r="D3" s="297" t="s">
        <v>0</v>
      </c>
      <c r="E3" s="297" t="s">
        <v>1</v>
      </c>
      <c r="F3" s="298" t="s">
        <v>28</v>
      </c>
      <c r="G3" s="298" t="s">
        <v>57</v>
      </c>
      <c r="H3" s="297" t="s">
        <v>29</v>
      </c>
      <c r="I3" s="297" t="s">
        <v>30</v>
      </c>
      <c r="J3" s="297" t="s">
        <v>31</v>
      </c>
      <c r="K3" s="297" t="s">
        <v>58</v>
      </c>
      <c r="L3" s="298" t="s">
        <v>59</v>
      </c>
      <c r="M3" s="298" t="s">
        <v>60</v>
      </c>
      <c r="N3" s="297" t="s">
        <v>32</v>
      </c>
      <c r="O3" s="297" t="s">
        <v>33</v>
      </c>
      <c r="P3" s="297" t="s">
        <v>61</v>
      </c>
      <c r="Q3" s="297" t="s">
        <v>34</v>
      </c>
      <c r="R3" s="297" t="s">
        <v>35</v>
      </c>
      <c r="S3" s="297" t="s">
        <v>36</v>
      </c>
      <c r="T3" s="297" t="s">
        <v>37</v>
      </c>
      <c r="U3" s="297" t="s">
        <v>39</v>
      </c>
      <c r="V3" s="297" t="s">
        <v>62</v>
      </c>
      <c r="W3" s="297" t="s">
        <v>163</v>
      </c>
      <c r="X3" s="297" t="s">
        <v>164</v>
      </c>
      <c r="Y3" s="297" t="s">
        <v>165</v>
      </c>
      <c r="Z3" s="297" t="s">
        <v>18</v>
      </c>
      <c r="AA3" s="297" t="s">
        <v>47</v>
      </c>
      <c r="AB3" s="297" t="s">
        <v>2</v>
      </c>
      <c r="AC3" s="297" t="s">
        <v>52</v>
      </c>
      <c r="AD3" s="297" t="s">
        <v>28</v>
      </c>
      <c r="AE3" s="297" t="s">
        <v>53</v>
      </c>
      <c r="AF3" s="297" t="s">
        <v>54</v>
      </c>
      <c r="AG3" s="297" t="s">
        <v>32</v>
      </c>
      <c r="AH3" s="297" t="s">
        <v>33</v>
      </c>
      <c r="AI3" s="296" t="s">
        <v>166</v>
      </c>
    </row>
    <row r="4" spans="1:35" ht="15">
      <c r="A4" s="296" t="s">
        <v>225</v>
      </c>
      <c r="B4" s="297">
        <v>15</v>
      </c>
      <c r="C4" s="297">
        <v>14</v>
      </c>
      <c r="D4" s="297">
        <v>1</v>
      </c>
      <c r="E4" s="297">
        <v>3</v>
      </c>
      <c r="F4" s="298" t="s">
        <v>423</v>
      </c>
      <c r="G4" s="298" t="s">
        <v>423</v>
      </c>
      <c r="H4" s="297">
        <v>0</v>
      </c>
      <c r="I4" s="297">
        <v>0</v>
      </c>
      <c r="J4" s="297">
        <v>0</v>
      </c>
      <c r="K4" s="297">
        <v>3</v>
      </c>
      <c r="L4" s="298" t="s">
        <v>423</v>
      </c>
      <c r="M4" s="298" t="s">
        <v>424</v>
      </c>
      <c r="N4" s="297">
        <v>1</v>
      </c>
      <c r="O4" s="297">
        <v>1</v>
      </c>
      <c r="P4" s="297">
        <v>1</v>
      </c>
      <c r="Q4" s="297">
        <v>1</v>
      </c>
      <c r="R4" s="297">
        <v>0</v>
      </c>
      <c r="S4" s="297">
        <v>0</v>
      </c>
      <c r="T4" s="297">
        <v>0</v>
      </c>
      <c r="U4" s="297">
        <v>1</v>
      </c>
      <c r="V4" s="297">
        <v>0</v>
      </c>
      <c r="W4" s="297">
        <v>6</v>
      </c>
      <c r="X4" s="297">
        <v>1</v>
      </c>
      <c r="Y4" s="297">
        <v>1</v>
      </c>
      <c r="Z4" s="297">
        <v>4</v>
      </c>
      <c r="AA4" s="297" t="s">
        <v>425</v>
      </c>
      <c r="AB4" s="297">
        <v>3</v>
      </c>
      <c r="AC4" s="297">
        <v>32</v>
      </c>
      <c r="AD4" s="297" t="s">
        <v>426</v>
      </c>
      <c r="AE4" s="297">
        <v>2</v>
      </c>
      <c r="AF4" s="297">
        <v>0</v>
      </c>
      <c r="AG4" s="297">
        <v>5</v>
      </c>
      <c r="AH4" s="297">
        <v>2</v>
      </c>
      <c r="AI4" s="296" t="s">
        <v>168</v>
      </c>
    </row>
    <row r="5" spans="1:35" ht="15">
      <c r="A5" s="296" t="s">
        <v>226</v>
      </c>
      <c r="B5" s="297">
        <v>19</v>
      </c>
      <c r="C5" s="297">
        <v>15</v>
      </c>
      <c r="D5" s="297">
        <v>5</v>
      </c>
      <c r="E5" s="297">
        <v>5</v>
      </c>
      <c r="F5" s="298" t="s">
        <v>374</v>
      </c>
      <c r="G5" s="298" t="s">
        <v>427</v>
      </c>
      <c r="H5" s="297">
        <v>0</v>
      </c>
      <c r="I5" s="297">
        <v>1</v>
      </c>
      <c r="J5" s="297">
        <v>0</v>
      </c>
      <c r="K5" s="297">
        <v>7</v>
      </c>
      <c r="L5" s="298" t="s">
        <v>428</v>
      </c>
      <c r="M5" s="298" t="s">
        <v>429</v>
      </c>
      <c r="N5" s="297">
        <v>1</v>
      </c>
      <c r="O5" s="297">
        <v>0</v>
      </c>
      <c r="P5" s="297">
        <v>1</v>
      </c>
      <c r="Q5" s="297">
        <v>0</v>
      </c>
      <c r="R5" s="297">
        <v>0</v>
      </c>
      <c r="S5" s="297">
        <v>0</v>
      </c>
      <c r="T5" s="297">
        <v>4</v>
      </c>
      <c r="U5" s="297">
        <v>0</v>
      </c>
      <c r="V5" s="297">
        <v>1</v>
      </c>
      <c r="W5" s="297">
        <v>3</v>
      </c>
      <c r="X5" s="297">
        <v>1</v>
      </c>
      <c r="Y5" s="297">
        <v>0</v>
      </c>
      <c r="Z5" s="297">
        <v>4</v>
      </c>
      <c r="AA5" s="297" t="s">
        <v>425</v>
      </c>
      <c r="AB5" s="297">
        <v>1</v>
      </c>
      <c r="AC5" s="297">
        <v>32</v>
      </c>
      <c r="AD5" s="297" t="s">
        <v>430</v>
      </c>
      <c r="AE5" s="297">
        <v>3</v>
      </c>
      <c r="AF5" s="297">
        <v>0</v>
      </c>
      <c r="AG5" s="297">
        <v>0</v>
      </c>
      <c r="AH5" s="297">
        <v>0</v>
      </c>
      <c r="AI5" s="296" t="s">
        <v>29</v>
      </c>
    </row>
    <row r="6" spans="1:35" ht="15">
      <c r="A6" s="296" t="s">
        <v>227</v>
      </c>
      <c r="B6" s="297">
        <v>19</v>
      </c>
      <c r="C6" s="297">
        <v>16</v>
      </c>
      <c r="D6" s="297">
        <v>2</v>
      </c>
      <c r="E6" s="297">
        <v>3</v>
      </c>
      <c r="F6" s="298" t="s">
        <v>431</v>
      </c>
      <c r="G6" s="298" t="s">
        <v>353</v>
      </c>
      <c r="H6" s="297">
        <v>0</v>
      </c>
      <c r="I6" s="297">
        <v>0</v>
      </c>
      <c r="J6" s="297">
        <v>0</v>
      </c>
      <c r="K6" s="297">
        <v>3</v>
      </c>
      <c r="L6" s="298" t="s">
        <v>431</v>
      </c>
      <c r="M6" s="298" t="s">
        <v>432</v>
      </c>
      <c r="N6" s="297">
        <v>0</v>
      </c>
      <c r="O6" s="297">
        <v>0</v>
      </c>
      <c r="P6" s="297">
        <v>0</v>
      </c>
      <c r="Q6" s="297">
        <v>0</v>
      </c>
      <c r="R6" s="297">
        <v>0</v>
      </c>
      <c r="S6" s="297">
        <v>0</v>
      </c>
      <c r="T6" s="297">
        <v>3</v>
      </c>
      <c r="U6" s="297">
        <v>4</v>
      </c>
      <c r="V6" s="297">
        <v>0</v>
      </c>
      <c r="W6" s="297">
        <v>9</v>
      </c>
      <c r="X6" s="297">
        <v>0</v>
      </c>
      <c r="Y6" s="297">
        <v>0</v>
      </c>
      <c r="Z6" s="297">
        <v>4</v>
      </c>
      <c r="AA6" s="297" t="s">
        <v>425</v>
      </c>
      <c r="AB6" s="297">
        <v>1</v>
      </c>
      <c r="AC6" s="297">
        <v>6</v>
      </c>
      <c r="AD6" s="297" t="s">
        <v>433</v>
      </c>
      <c r="AE6" s="297">
        <v>0</v>
      </c>
      <c r="AF6" s="297">
        <v>0</v>
      </c>
      <c r="AG6" s="297">
        <v>0</v>
      </c>
      <c r="AH6" s="297">
        <v>0</v>
      </c>
      <c r="AI6" s="296" t="s">
        <v>176</v>
      </c>
    </row>
    <row r="7" spans="1:35" ht="15">
      <c r="A7" s="296" t="s">
        <v>228</v>
      </c>
      <c r="B7" s="297">
        <v>19</v>
      </c>
      <c r="C7" s="297">
        <v>11</v>
      </c>
      <c r="D7" s="297">
        <v>5</v>
      </c>
      <c r="E7" s="297">
        <v>5</v>
      </c>
      <c r="F7" s="298" t="s">
        <v>434</v>
      </c>
      <c r="G7" s="298" t="s">
        <v>435</v>
      </c>
      <c r="H7" s="297">
        <v>0</v>
      </c>
      <c r="I7" s="297">
        <v>0</v>
      </c>
      <c r="J7" s="297">
        <v>0</v>
      </c>
      <c r="K7" s="297">
        <v>5</v>
      </c>
      <c r="L7" s="379" t="s">
        <v>434</v>
      </c>
      <c r="M7" s="379">
        <v>1066</v>
      </c>
      <c r="N7" s="297">
        <v>1</v>
      </c>
      <c r="O7" s="297">
        <v>2</v>
      </c>
      <c r="P7" s="297">
        <v>2</v>
      </c>
      <c r="Q7" s="297">
        <v>1</v>
      </c>
      <c r="R7" s="297">
        <v>1</v>
      </c>
      <c r="S7" s="297">
        <v>3</v>
      </c>
      <c r="T7" s="297">
        <v>3</v>
      </c>
      <c r="U7" s="297">
        <v>1</v>
      </c>
      <c r="V7" s="297">
        <v>0</v>
      </c>
      <c r="W7" s="297">
        <v>6</v>
      </c>
      <c r="X7" s="297">
        <v>2</v>
      </c>
      <c r="Y7" s="297">
        <v>1</v>
      </c>
      <c r="Z7" s="297">
        <v>4</v>
      </c>
      <c r="AA7" s="297" t="s">
        <v>425</v>
      </c>
      <c r="AB7" s="297">
        <v>3</v>
      </c>
      <c r="AC7" s="297">
        <v>27</v>
      </c>
      <c r="AD7" s="297" t="s">
        <v>436</v>
      </c>
      <c r="AE7" s="297">
        <v>3</v>
      </c>
      <c r="AF7" s="297">
        <v>0</v>
      </c>
      <c r="AG7" s="297">
        <v>0</v>
      </c>
      <c r="AH7" s="297">
        <v>0</v>
      </c>
      <c r="AI7" s="296" t="s">
        <v>170</v>
      </c>
    </row>
    <row r="8" spans="1:35" ht="15">
      <c r="A8" s="296" t="s">
        <v>229</v>
      </c>
      <c r="B8" s="297">
        <v>19</v>
      </c>
      <c r="C8" s="297">
        <v>17</v>
      </c>
      <c r="D8" s="297">
        <v>3</v>
      </c>
      <c r="E8" s="297">
        <v>6</v>
      </c>
      <c r="F8" s="298" t="s">
        <v>437</v>
      </c>
      <c r="G8" s="298" t="s">
        <v>438</v>
      </c>
      <c r="H8" s="297">
        <v>1</v>
      </c>
      <c r="I8" s="297">
        <v>0</v>
      </c>
      <c r="J8" s="297">
        <v>0</v>
      </c>
      <c r="K8" s="297">
        <v>7</v>
      </c>
      <c r="L8" s="379" t="s">
        <v>439</v>
      </c>
      <c r="M8" s="379" t="s">
        <v>440</v>
      </c>
      <c r="N8" s="297">
        <v>0</v>
      </c>
      <c r="O8" s="297">
        <v>1</v>
      </c>
      <c r="P8" s="297">
        <v>9</v>
      </c>
      <c r="Q8" s="297">
        <v>0</v>
      </c>
      <c r="R8" s="297">
        <v>1</v>
      </c>
      <c r="S8" s="297">
        <v>0</v>
      </c>
      <c r="T8" s="297">
        <v>1</v>
      </c>
      <c r="U8" s="297">
        <v>0</v>
      </c>
      <c r="V8" s="297">
        <v>0</v>
      </c>
      <c r="W8" s="297">
        <v>16</v>
      </c>
      <c r="X8" s="297">
        <v>9</v>
      </c>
      <c r="Y8" s="297">
        <v>4</v>
      </c>
      <c r="Z8" s="297">
        <v>4</v>
      </c>
      <c r="AA8" s="297" t="s">
        <v>425</v>
      </c>
      <c r="AB8" s="297">
        <v>0</v>
      </c>
      <c r="AC8" s="297">
        <v>11</v>
      </c>
      <c r="AD8" s="381">
        <v>1000</v>
      </c>
      <c r="AE8" s="297">
        <v>1</v>
      </c>
      <c r="AF8" s="297">
        <v>0</v>
      </c>
      <c r="AG8" s="297">
        <v>0</v>
      </c>
      <c r="AH8" s="297">
        <v>0</v>
      </c>
      <c r="AI8" s="296" t="s">
        <v>30</v>
      </c>
    </row>
    <row r="9" spans="1:35" ht="15">
      <c r="A9" s="296" t="s">
        <v>305</v>
      </c>
      <c r="B9" s="297">
        <v>3</v>
      </c>
      <c r="C9" s="297">
        <v>3</v>
      </c>
      <c r="D9" s="297">
        <v>0</v>
      </c>
      <c r="E9" s="297">
        <v>1</v>
      </c>
      <c r="F9" s="298" t="s">
        <v>374</v>
      </c>
      <c r="G9" s="298" t="s">
        <v>374</v>
      </c>
      <c r="H9" s="297">
        <v>0</v>
      </c>
      <c r="I9" s="297">
        <v>0</v>
      </c>
      <c r="J9" s="297">
        <v>0</v>
      </c>
      <c r="K9" s="297">
        <v>1</v>
      </c>
      <c r="L9" s="379" t="s">
        <v>374</v>
      </c>
      <c r="M9" s="379" t="s">
        <v>396</v>
      </c>
      <c r="N9" s="297">
        <v>0</v>
      </c>
      <c r="O9" s="297">
        <v>0</v>
      </c>
      <c r="P9" s="297">
        <v>1</v>
      </c>
      <c r="Q9" s="297">
        <v>0</v>
      </c>
      <c r="R9" s="297">
        <v>0</v>
      </c>
      <c r="S9" s="297">
        <v>0</v>
      </c>
      <c r="T9" s="297">
        <v>0</v>
      </c>
      <c r="U9" s="297">
        <v>1</v>
      </c>
      <c r="V9" s="297">
        <v>0</v>
      </c>
      <c r="W9" s="297">
        <v>2</v>
      </c>
      <c r="X9" s="297">
        <v>1</v>
      </c>
      <c r="Y9" s="297">
        <v>0</v>
      </c>
      <c r="Z9" s="297">
        <v>2</v>
      </c>
      <c r="AA9" s="297" t="s">
        <v>441</v>
      </c>
      <c r="AB9" s="297">
        <v>0</v>
      </c>
      <c r="AC9" s="297">
        <v>2</v>
      </c>
      <c r="AD9" s="381">
        <v>1000</v>
      </c>
      <c r="AE9" s="297">
        <v>0</v>
      </c>
      <c r="AF9" s="297">
        <v>0</v>
      </c>
      <c r="AG9" s="297">
        <v>0</v>
      </c>
      <c r="AH9" s="297">
        <v>0</v>
      </c>
      <c r="AI9" s="296" t="s">
        <v>44</v>
      </c>
    </row>
    <row r="10" spans="1:35" ht="15">
      <c r="A10" s="296" t="s">
        <v>442</v>
      </c>
      <c r="B10" s="297">
        <v>1</v>
      </c>
      <c r="C10" s="297">
        <v>1</v>
      </c>
      <c r="D10" s="297">
        <v>0</v>
      </c>
      <c r="E10" s="297">
        <v>1</v>
      </c>
      <c r="F10" s="379">
        <v>1000</v>
      </c>
      <c r="G10" s="379">
        <v>1000</v>
      </c>
      <c r="H10" s="297">
        <v>0</v>
      </c>
      <c r="I10" s="297">
        <v>0</v>
      </c>
      <c r="J10" s="297">
        <v>0</v>
      </c>
      <c r="K10" s="297">
        <v>1</v>
      </c>
      <c r="L10" s="379">
        <v>1000</v>
      </c>
      <c r="M10" s="379">
        <v>2000</v>
      </c>
      <c r="N10" s="297">
        <v>0</v>
      </c>
      <c r="O10" s="297">
        <v>0</v>
      </c>
      <c r="P10" s="297">
        <v>1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2</v>
      </c>
      <c r="X10" s="297">
        <v>1</v>
      </c>
      <c r="Y10" s="297">
        <v>0</v>
      </c>
      <c r="Z10" s="297">
        <v>1</v>
      </c>
      <c r="AA10" s="297" t="s">
        <v>401</v>
      </c>
      <c r="AB10" s="297">
        <v>0</v>
      </c>
      <c r="AC10" s="297">
        <v>1</v>
      </c>
      <c r="AD10" s="381">
        <v>1000</v>
      </c>
      <c r="AE10" s="297">
        <v>0</v>
      </c>
      <c r="AF10" s="297">
        <v>0</v>
      </c>
      <c r="AG10" s="297">
        <v>0</v>
      </c>
      <c r="AH10" s="297">
        <v>0</v>
      </c>
      <c r="AI10" s="296" t="s">
        <v>44</v>
      </c>
    </row>
    <row r="11" spans="1:35" ht="15">
      <c r="A11" s="296" t="s">
        <v>306</v>
      </c>
      <c r="B11" s="297">
        <v>5</v>
      </c>
      <c r="C11" s="297">
        <v>4</v>
      </c>
      <c r="D11" s="297">
        <v>0</v>
      </c>
      <c r="E11" s="297">
        <v>1</v>
      </c>
      <c r="F11" s="379" t="s">
        <v>373</v>
      </c>
      <c r="G11" s="379" t="s">
        <v>369</v>
      </c>
      <c r="H11" s="297">
        <v>0</v>
      </c>
      <c r="I11" s="297">
        <v>0</v>
      </c>
      <c r="J11" s="297">
        <v>0</v>
      </c>
      <c r="K11" s="297">
        <v>1</v>
      </c>
      <c r="L11" s="379" t="s">
        <v>373</v>
      </c>
      <c r="M11" s="379" t="s">
        <v>443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1</v>
      </c>
      <c r="U11" s="297">
        <v>1</v>
      </c>
      <c r="V11" s="297">
        <v>0</v>
      </c>
      <c r="W11" s="297">
        <v>3</v>
      </c>
      <c r="X11" s="297">
        <v>0</v>
      </c>
      <c r="Y11" s="297">
        <v>0</v>
      </c>
      <c r="Z11" s="297">
        <v>3</v>
      </c>
      <c r="AA11" s="297" t="s">
        <v>444</v>
      </c>
      <c r="AB11" s="297">
        <v>0</v>
      </c>
      <c r="AC11" s="297">
        <v>8</v>
      </c>
      <c r="AD11" s="381">
        <v>1000</v>
      </c>
      <c r="AE11" s="297">
        <v>1</v>
      </c>
      <c r="AF11" s="297">
        <v>0</v>
      </c>
      <c r="AG11" s="297">
        <v>0</v>
      </c>
      <c r="AH11" s="297">
        <v>0</v>
      </c>
      <c r="AI11" s="296" t="s">
        <v>193</v>
      </c>
    </row>
    <row r="12" spans="1:35" ht="15">
      <c r="A12" s="296" t="s">
        <v>230</v>
      </c>
      <c r="B12" s="297">
        <v>13</v>
      </c>
      <c r="C12" s="297">
        <v>9</v>
      </c>
      <c r="D12" s="297">
        <v>1</v>
      </c>
      <c r="E12" s="297">
        <v>2</v>
      </c>
      <c r="F12" s="379" t="s">
        <v>445</v>
      </c>
      <c r="G12" s="379" t="s">
        <v>383</v>
      </c>
      <c r="H12" s="297">
        <v>0</v>
      </c>
      <c r="I12" s="297">
        <v>0</v>
      </c>
      <c r="J12" s="297">
        <v>0</v>
      </c>
      <c r="K12" s="297">
        <v>2</v>
      </c>
      <c r="L12" s="379" t="s">
        <v>445</v>
      </c>
      <c r="M12" s="379" t="s">
        <v>446</v>
      </c>
      <c r="N12" s="297">
        <v>0</v>
      </c>
      <c r="O12" s="297">
        <v>2</v>
      </c>
      <c r="P12" s="297">
        <v>1</v>
      </c>
      <c r="Q12" s="297">
        <v>0</v>
      </c>
      <c r="R12" s="297">
        <v>0</v>
      </c>
      <c r="S12" s="297">
        <v>3</v>
      </c>
      <c r="T12" s="297">
        <v>1</v>
      </c>
      <c r="U12" s="297">
        <v>1</v>
      </c>
      <c r="V12" s="297">
        <v>0</v>
      </c>
      <c r="W12" s="297">
        <v>10</v>
      </c>
      <c r="X12" s="297">
        <v>1</v>
      </c>
      <c r="Y12" s="297">
        <v>1</v>
      </c>
      <c r="Z12" s="297">
        <v>4</v>
      </c>
      <c r="AA12" s="297" t="s">
        <v>447</v>
      </c>
      <c r="AB12" s="297">
        <v>1</v>
      </c>
      <c r="AC12" s="297">
        <v>37</v>
      </c>
      <c r="AD12" s="297" t="s">
        <v>448</v>
      </c>
      <c r="AE12" s="297">
        <v>1</v>
      </c>
      <c r="AF12" s="297">
        <v>0</v>
      </c>
      <c r="AG12" s="297">
        <v>0</v>
      </c>
      <c r="AH12" s="297">
        <v>0</v>
      </c>
      <c r="AI12" s="296" t="s">
        <v>193</v>
      </c>
    </row>
    <row r="13" spans="1:35" ht="15">
      <c r="A13" s="296" t="s">
        <v>336</v>
      </c>
      <c r="B13" s="297">
        <v>1</v>
      </c>
      <c r="C13" s="297">
        <v>1</v>
      </c>
      <c r="D13" s="297">
        <v>0</v>
      </c>
      <c r="E13" s="297">
        <v>1</v>
      </c>
      <c r="F13" s="379">
        <v>1000</v>
      </c>
      <c r="G13" s="379">
        <v>1000</v>
      </c>
      <c r="H13" s="297">
        <v>0</v>
      </c>
      <c r="I13" s="297">
        <v>0</v>
      </c>
      <c r="J13" s="297">
        <v>0</v>
      </c>
      <c r="K13" s="297">
        <v>1</v>
      </c>
      <c r="L13" s="379">
        <v>1000</v>
      </c>
      <c r="M13" s="379">
        <v>2000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1</v>
      </c>
      <c r="AA13" s="297" t="s">
        <v>416</v>
      </c>
      <c r="AB13" s="297">
        <v>0</v>
      </c>
      <c r="AC13" s="297">
        <v>0</v>
      </c>
      <c r="AD13" s="297" t="s">
        <v>16</v>
      </c>
      <c r="AE13" s="297">
        <v>0</v>
      </c>
      <c r="AF13" s="297">
        <v>0</v>
      </c>
      <c r="AG13" s="297">
        <v>0</v>
      </c>
      <c r="AH13" s="297">
        <v>0</v>
      </c>
      <c r="AI13" s="296" t="s">
        <v>44</v>
      </c>
    </row>
    <row r="14" spans="1:35" ht="15">
      <c r="A14" s="296" t="s">
        <v>307</v>
      </c>
      <c r="B14" s="297">
        <v>3</v>
      </c>
      <c r="C14" s="297">
        <v>3</v>
      </c>
      <c r="D14" s="297">
        <v>1</v>
      </c>
      <c r="E14" s="297">
        <v>1</v>
      </c>
      <c r="F14" s="379" t="s">
        <v>374</v>
      </c>
      <c r="G14" s="379" t="s">
        <v>374</v>
      </c>
      <c r="H14" s="297">
        <v>1</v>
      </c>
      <c r="I14" s="297">
        <v>0</v>
      </c>
      <c r="J14" s="297">
        <v>0</v>
      </c>
      <c r="K14" s="297">
        <v>2</v>
      </c>
      <c r="L14" s="379" t="s">
        <v>449</v>
      </c>
      <c r="M14" s="379">
        <v>1000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2</v>
      </c>
      <c r="X14" s="297">
        <v>0</v>
      </c>
      <c r="Y14" s="297">
        <v>0</v>
      </c>
      <c r="Z14" s="297">
        <v>3</v>
      </c>
      <c r="AA14" s="297" t="s">
        <v>362</v>
      </c>
      <c r="AB14" s="297">
        <v>0</v>
      </c>
      <c r="AC14" s="297">
        <v>0</v>
      </c>
      <c r="AD14" s="297" t="s">
        <v>16</v>
      </c>
      <c r="AE14" s="297">
        <v>0</v>
      </c>
      <c r="AF14" s="297">
        <v>0</v>
      </c>
      <c r="AG14" s="297">
        <v>0</v>
      </c>
      <c r="AH14" s="297">
        <v>0</v>
      </c>
      <c r="AI14" s="296" t="s">
        <v>183</v>
      </c>
    </row>
    <row r="15" spans="1:35" ht="15">
      <c r="A15" s="296" t="s">
        <v>231</v>
      </c>
      <c r="B15" s="297">
        <v>16</v>
      </c>
      <c r="C15" s="297">
        <v>15</v>
      </c>
      <c r="D15" s="297">
        <v>1</v>
      </c>
      <c r="E15" s="297">
        <v>4</v>
      </c>
      <c r="F15" s="379" t="s">
        <v>450</v>
      </c>
      <c r="G15" s="379" t="s">
        <v>450</v>
      </c>
      <c r="H15" s="297">
        <v>2</v>
      </c>
      <c r="I15" s="297">
        <v>0</v>
      </c>
      <c r="J15" s="297">
        <v>0</v>
      </c>
      <c r="K15" s="297">
        <v>6</v>
      </c>
      <c r="L15" s="379" t="s">
        <v>369</v>
      </c>
      <c r="M15" s="379" t="s">
        <v>449</v>
      </c>
      <c r="N15" s="297">
        <v>0</v>
      </c>
      <c r="O15" s="297">
        <v>0</v>
      </c>
      <c r="P15" s="297">
        <v>4</v>
      </c>
      <c r="Q15" s="297">
        <v>1</v>
      </c>
      <c r="R15" s="297">
        <v>0</v>
      </c>
      <c r="S15" s="297">
        <v>0</v>
      </c>
      <c r="T15" s="297">
        <v>0</v>
      </c>
      <c r="U15" s="297">
        <v>2</v>
      </c>
      <c r="V15" s="297">
        <v>1</v>
      </c>
      <c r="W15" s="297">
        <v>13</v>
      </c>
      <c r="X15" s="297">
        <v>3</v>
      </c>
      <c r="Y15" s="297">
        <v>1</v>
      </c>
      <c r="Z15" s="297">
        <v>4</v>
      </c>
      <c r="AA15" s="297" t="s">
        <v>451</v>
      </c>
      <c r="AB15" s="297">
        <v>0</v>
      </c>
      <c r="AC15" s="297">
        <v>5</v>
      </c>
      <c r="AD15" s="381">
        <v>1000</v>
      </c>
      <c r="AE15" s="297">
        <v>0</v>
      </c>
      <c r="AF15" s="297">
        <v>0</v>
      </c>
      <c r="AG15" s="297">
        <v>0</v>
      </c>
      <c r="AH15" s="297">
        <v>0</v>
      </c>
      <c r="AI15" s="296" t="s">
        <v>183</v>
      </c>
    </row>
    <row r="16" spans="1:35" ht="15">
      <c r="A16" s="296" t="s">
        <v>232</v>
      </c>
      <c r="B16" s="297">
        <v>19</v>
      </c>
      <c r="C16" s="297">
        <v>11</v>
      </c>
      <c r="D16" s="297">
        <v>4</v>
      </c>
      <c r="E16" s="297">
        <v>1</v>
      </c>
      <c r="F16" s="379" t="s">
        <v>452</v>
      </c>
      <c r="G16" s="379" t="s">
        <v>439</v>
      </c>
      <c r="H16" s="297">
        <v>0</v>
      </c>
      <c r="I16" s="297">
        <v>0</v>
      </c>
      <c r="J16" s="297">
        <v>0</v>
      </c>
      <c r="K16" s="297">
        <v>1</v>
      </c>
      <c r="L16" s="379" t="s">
        <v>452</v>
      </c>
      <c r="M16" s="379" t="s">
        <v>453</v>
      </c>
      <c r="N16" s="297">
        <v>2</v>
      </c>
      <c r="O16" s="297">
        <v>1</v>
      </c>
      <c r="P16" s="297">
        <v>0</v>
      </c>
      <c r="Q16" s="297">
        <v>2</v>
      </c>
      <c r="R16" s="297">
        <v>0</v>
      </c>
      <c r="S16" s="297">
        <v>2</v>
      </c>
      <c r="T16" s="297">
        <v>4</v>
      </c>
      <c r="U16" s="297">
        <v>0</v>
      </c>
      <c r="V16" s="297">
        <v>2</v>
      </c>
      <c r="W16" s="297">
        <v>10</v>
      </c>
      <c r="X16" s="297">
        <v>0</v>
      </c>
      <c r="Y16" s="297">
        <v>0</v>
      </c>
      <c r="Z16" s="297">
        <v>4</v>
      </c>
      <c r="AA16" s="297" t="s">
        <v>425</v>
      </c>
      <c r="AB16" s="297">
        <v>0</v>
      </c>
      <c r="AC16" s="297">
        <v>9</v>
      </c>
      <c r="AD16" s="381">
        <v>1000</v>
      </c>
      <c r="AE16" s="297">
        <v>0</v>
      </c>
      <c r="AF16" s="297">
        <v>0</v>
      </c>
      <c r="AG16" s="297">
        <v>0</v>
      </c>
      <c r="AH16" s="297">
        <v>0</v>
      </c>
      <c r="AI16" s="296" t="s">
        <v>178</v>
      </c>
    </row>
    <row r="17" spans="1:35" ht="15">
      <c r="A17" s="296" t="s">
        <v>233</v>
      </c>
      <c r="B17" s="297">
        <v>4</v>
      </c>
      <c r="C17" s="297">
        <v>4</v>
      </c>
      <c r="D17" s="297">
        <v>0</v>
      </c>
      <c r="E17" s="297">
        <v>2</v>
      </c>
      <c r="F17" s="379" t="s">
        <v>370</v>
      </c>
      <c r="G17" s="379" t="s">
        <v>370</v>
      </c>
      <c r="H17" s="297">
        <v>1</v>
      </c>
      <c r="I17" s="297">
        <v>0</v>
      </c>
      <c r="J17" s="297">
        <v>0</v>
      </c>
      <c r="K17" s="297">
        <v>3</v>
      </c>
      <c r="L17" s="379" t="s">
        <v>363</v>
      </c>
      <c r="M17" s="379">
        <v>1250</v>
      </c>
      <c r="N17" s="297">
        <v>0</v>
      </c>
      <c r="O17" s="297">
        <v>1</v>
      </c>
      <c r="P17" s="297">
        <v>1</v>
      </c>
      <c r="Q17" s="297">
        <v>0</v>
      </c>
      <c r="R17" s="297">
        <v>0</v>
      </c>
      <c r="S17" s="297">
        <v>0</v>
      </c>
      <c r="T17" s="297">
        <v>0</v>
      </c>
      <c r="U17" s="297">
        <v>1</v>
      </c>
      <c r="V17" s="297">
        <v>0</v>
      </c>
      <c r="W17" s="297">
        <v>2</v>
      </c>
      <c r="X17" s="297">
        <v>1</v>
      </c>
      <c r="Y17" s="297">
        <v>0</v>
      </c>
      <c r="Z17" s="297">
        <v>4</v>
      </c>
      <c r="AA17" s="297" t="s">
        <v>410</v>
      </c>
      <c r="AB17" s="297">
        <v>0</v>
      </c>
      <c r="AC17" s="297">
        <v>2</v>
      </c>
      <c r="AD17" s="381">
        <v>1000</v>
      </c>
      <c r="AE17" s="297">
        <v>0</v>
      </c>
      <c r="AF17" s="297">
        <v>0</v>
      </c>
      <c r="AG17" s="297">
        <v>0</v>
      </c>
      <c r="AH17" s="297">
        <v>0</v>
      </c>
      <c r="AI17" s="296" t="s">
        <v>174</v>
      </c>
    </row>
    <row r="18" spans="1:35" ht="15">
      <c r="A18" s="296" t="s">
        <v>234</v>
      </c>
      <c r="B18" s="297">
        <v>3</v>
      </c>
      <c r="C18" s="297">
        <v>1</v>
      </c>
      <c r="D18" s="297">
        <v>1</v>
      </c>
      <c r="E18" s="297">
        <v>0</v>
      </c>
      <c r="F18" s="379" t="s">
        <v>398</v>
      </c>
      <c r="G18" s="379" t="s">
        <v>449</v>
      </c>
      <c r="H18" s="297">
        <v>0</v>
      </c>
      <c r="I18" s="297">
        <v>0</v>
      </c>
      <c r="J18" s="297">
        <v>0</v>
      </c>
      <c r="K18" s="297">
        <v>0</v>
      </c>
      <c r="L18" s="379" t="s">
        <v>398</v>
      </c>
      <c r="M18" s="379" t="s">
        <v>449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2</v>
      </c>
      <c r="U18" s="297">
        <v>1</v>
      </c>
      <c r="V18" s="297">
        <v>0</v>
      </c>
      <c r="W18" s="297">
        <v>3</v>
      </c>
      <c r="X18" s="297">
        <v>0</v>
      </c>
      <c r="Y18" s="297">
        <v>0</v>
      </c>
      <c r="Z18" s="297">
        <v>2</v>
      </c>
      <c r="AA18" s="297" t="s">
        <v>454</v>
      </c>
      <c r="AB18" s="297">
        <v>0</v>
      </c>
      <c r="AC18" s="297">
        <v>4</v>
      </c>
      <c r="AD18" s="381">
        <v>1000</v>
      </c>
      <c r="AE18" s="297">
        <v>1</v>
      </c>
      <c r="AF18" s="297">
        <v>0</v>
      </c>
      <c r="AG18" s="297">
        <v>0</v>
      </c>
      <c r="AH18" s="297">
        <v>0</v>
      </c>
      <c r="AI18" s="296" t="s">
        <v>44</v>
      </c>
    </row>
    <row r="19" spans="1:35" ht="15">
      <c r="A19" s="296" t="s">
        <v>235</v>
      </c>
      <c r="B19" s="297">
        <v>5</v>
      </c>
      <c r="C19" s="297">
        <v>5</v>
      </c>
      <c r="D19" s="297">
        <v>0</v>
      </c>
      <c r="E19" s="297">
        <v>0</v>
      </c>
      <c r="F19" s="379" t="s">
        <v>398</v>
      </c>
      <c r="G19" s="379" t="s">
        <v>398</v>
      </c>
      <c r="H19" s="297">
        <v>0</v>
      </c>
      <c r="I19" s="297">
        <v>0</v>
      </c>
      <c r="J19" s="297">
        <v>0</v>
      </c>
      <c r="K19" s="297">
        <v>0</v>
      </c>
      <c r="L19" s="379" t="s">
        <v>398</v>
      </c>
      <c r="M19" s="379" t="s">
        <v>398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2</v>
      </c>
      <c r="V19" s="297">
        <v>1</v>
      </c>
      <c r="W19" s="297">
        <v>1</v>
      </c>
      <c r="X19" s="297">
        <v>0</v>
      </c>
      <c r="Y19" s="297">
        <v>0</v>
      </c>
      <c r="Z19" s="297">
        <v>2</v>
      </c>
      <c r="AA19" s="297" t="s">
        <v>455</v>
      </c>
      <c r="AB19" s="297">
        <v>1</v>
      </c>
      <c r="AC19" s="297">
        <v>4</v>
      </c>
      <c r="AD19" s="297" t="s">
        <v>363</v>
      </c>
      <c r="AE19" s="297">
        <v>0</v>
      </c>
      <c r="AF19" s="297">
        <v>0</v>
      </c>
      <c r="AG19" s="297">
        <v>0</v>
      </c>
      <c r="AH19" s="297">
        <v>0</v>
      </c>
      <c r="AI19" s="296" t="s">
        <v>44</v>
      </c>
    </row>
    <row r="20" spans="1:35" ht="15">
      <c r="A20" s="296" t="s">
        <v>185</v>
      </c>
      <c r="B20" s="299">
        <v>164</v>
      </c>
      <c r="C20" s="299">
        <v>130</v>
      </c>
      <c r="D20" s="299">
        <v>24</v>
      </c>
      <c r="E20" s="299">
        <v>36</v>
      </c>
      <c r="F20" s="382" t="s">
        <v>414</v>
      </c>
      <c r="G20" s="382" t="s">
        <v>456</v>
      </c>
      <c r="H20" s="299">
        <v>5</v>
      </c>
      <c r="I20" s="299">
        <v>1</v>
      </c>
      <c r="J20" s="299">
        <v>0</v>
      </c>
      <c r="K20" s="299">
        <v>43</v>
      </c>
      <c r="L20" s="382" t="s">
        <v>457</v>
      </c>
      <c r="M20" s="382" t="s">
        <v>458</v>
      </c>
      <c r="N20" s="299">
        <v>5</v>
      </c>
      <c r="O20" s="299">
        <v>8</v>
      </c>
      <c r="P20" s="299">
        <v>21</v>
      </c>
      <c r="Q20" s="299">
        <v>5</v>
      </c>
      <c r="R20" s="299">
        <v>2</v>
      </c>
      <c r="S20" s="299">
        <v>8</v>
      </c>
      <c r="T20" s="299">
        <v>19</v>
      </c>
      <c r="U20" s="299">
        <v>15</v>
      </c>
      <c r="V20" s="299">
        <v>5</v>
      </c>
      <c r="W20" s="299">
        <v>88</v>
      </c>
      <c r="X20" s="299">
        <v>20</v>
      </c>
      <c r="Y20" s="299">
        <v>8</v>
      </c>
      <c r="Z20" s="299">
        <v>4</v>
      </c>
      <c r="AA20" s="299" t="s">
        <v>425</v>
      </c>
      <c r="AB20" s="296">
        <v>10</v>
      </c>
      <c r="AC20" s="296">
        <v>180</v>
      </c>
      <c r="AD20" s="296" t="s">
        <v>459</v>
      </c>
      <c r="AE20" s="296">
        <v>5</v>
      </c>
      <c r="AF20" s="296">
        <v>0</v>
      </c>
      <c r="AG20" s="296">
        <v>5</v>
      </c>
      <c r="AH20" s="296">
        <v>2</v>
      </c>
      <c r="AI20" s="296"/>
    </row>
    <row r="21" spans="1:35" ht="15">
      <c r="A21" s="296"/>
      <c r="B21" s="297"/>
      <c r="C21" s="297"/>
      <c r="D21" s="297"/>
      <c r="E21" s="297"/>
      <c r="F21" s="297"/>
      <c r="G21" s="297"/>
      <c r="H21" s="298"/>
      <c r="I21" s="297"/>
      <c r="J21" s="297"/>
      <c r="K21" s="297"/>
      <c r="L21" s="297"/>
      <c r="M21" s="297"/>
      <c r="N21" s="297"/>
      <c r="O21" s="297"/>
      <c r="P21" s="298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6"/>
      <c r="AC21" s="296"/>
      <c r="AD21" s="296"/>
      <c r="AE21" s="296"/>
      <c r="AF21" s="296"/>
      <c r="AG21" s="296"/>
      <c r="AH21" s="296"/>
      <c r="AI21" s="296"/>
    </row>
    <row r="22" spans="1:35" ht="15">
      <c r="A22" s="296"/>
      <c r="B22" s="297"/>
      <c r="C22" s="297"/>
      <c r="D22" s="297"/>
      <c r="E22" s="297"/>
      <c r="F22" s="297"/>
      <c r="G22" s="297"/>
      <c r="H22" s="298"/>
      <c r="I22" s="297"/>
      <c r="J22" s="297"/>
      <c r="K22" s="297"/>
      <c r="L22" s="297"/>
      <c r="M22" s="297"/>
      <c r="N22" s="297"/>
      <c r="O22" s="297"/>
      <c r="P22" s="298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6"/>
      <c r="AC22" s="296"/>
      <c r="AD22" s="296"/>
      <c r="AE22" s="296"/>
      <c r="AF22" s="296"/>
      <c r="AG22" s="296"/>
      <c r="AH22" s="296"/>
      <c r="AI22" s="296"/>
    </row>
    <row r="23" spans="1:35" ht="15">
      <c r="A23" s="296" t="s">
        <v>101</v>
      </c>
      <c r="B23" s="297" t="s">
        <v>40</v>
      </c>
      <c r="C23" s="297" t="s">
        <v>41</v>
      </c>
      <c r="D23" s="297" t="s">
        <v>42</v>
      </c>
      <c r="E23" s="297" t="s">
        <v>43</v>
      </c>
      <c r="F23" s="297" t="s">
        <v>19</v>
      </c>
      <c r="G23" s="297" t="s">
        <v>20</v>
      </c>
      <c r="H23" s="379" t="s">
        <v>22</v>
      </c>
      <c r="I23" s="297" t="s">
        <v>44</v>
      </c>
      <c r="J23" s="297" t="s">
        <v>45</v>
      </c>
      <c r="K23" s="297" t="s">
        <v>46</v>
      </c>
      <c r="L23" s="297" t="s">
        <v>47</v>
      </c>
      <c r="M23" s="297" t="s">
        <v>27</v>
      </c>
      <c r="N23" s="297" t="s">
        <v>48</v>
      </c>
      <c r="O23" s="297" t="s">
        <v>1</v>
      </c>
      <c r="P23" s="298" t="s">
        <v>28</v>
      </c>
      <c r="Q23" s="297" t="s">
        <v>0</v>
      </c>
      <c r="R23" s="297" t="s">
        <v>49</v>
      </c>
      <c r="S23" s="297" t="s">
        <v>50</v>
      </c>
      <c r="T23" s="297" t="s">
        <v>39</v>
      </c>
      <c r="U23" s="297" t="s">
        <v>37</v>
      </c>
      <c r="V23" s="297" t="s">
        <v>38</v>
      </c>
      <c r="W23" s="297" t="s">
        <v>29</v>
      </c>
      <c r="X23" s="297" t="s">
        <v>30</v>
      </c>
      <c r="Y23" s="297" t="s">
        <v>31</v>
      </c>
      <c r="Z23" s="297" t="s">
        <v>36</v>
      </c>
      <c r="AA23" s="297" t="s">
        <v>51</v>
      </c>
      <c r="AB23" s="296"/>
      <c r="AC23" s="296"/>
      <c r="AD23" s="296"/>
      <c r="AE23" s="296"/>
      <c r="AF23" s="296"/>
      <c r="AG23" s="296"/>
      <c r="AH23" s="296"/>
      <c r="AI23" s="296"/>
    </row>
    <row r="24" spans="1:35" s="387" customFormat="1" ht="15">
      <c r="A24" s="383" t="s">
        <v>305</v>
      </c>
      <c r="B24" s="384">
        <v>2</v>
      </c>
      <c r="C24" s="384">
        <v>1</v>
      </c>
      <c r="D24" s="384">
        <v>0</v>
      </c>
      <c r="E24" s="384">
        <v>1</v>
      </c>
      <c r="F24" s="384">
        <v>0</v>
      </c>
      <c r="G24" s="384">
        <v>1</v>
      </c>
      <c r="H24" s="385" t="s">
        <v>398</v>
      </c>
      <c r="I24" s="384">
        <v>0</v>
      </c>
      <c r="J24" s="384">
        <v>0</v>
      </c>
      <c r="K24" s="384">
        <v>0</v>
      </c>
      <c r="L24" s="384" t="s">
        <v>441</v>
      </c>
      <c r="M24" s="384">
        <v>26</v>
      </c>
      <c r="N24" s="384">
        <v>33</v>
      </c>
      <c r="O24" s="384">
        <v>8</v>
      </c>
      <c r="P24" s="386" t="s">
        <v>460</v>
      </c>
      <c r="Q24" s="384">
        <v>4</v>
      </c>
      <c r="R24" s="384">
        <v>3</v>
      </c>
      <c r="S24" s="384" t="s">
        <v>461</v>
      </c>
      <c r="T24" s="384">
        <v>3</v>
      </c>
      <c r="U24" s="384">
        <v>3</v>
      </c>
      <c r="V24" s="384">
        <v>1</v>
      </c>
      <c r="W24" s="384">
        <v>3</v>
      </c>
      <c r="X24" s="384">
        <v>0</v>
      </c>
      <c r="Y24" s="384">
        <v>0</v>
      </c>
      <c r="Z24" s="384">
        <v>2</v>
      </c>
      <c r="AA24" s="384">
        <v>1</v>
      </c>
      <c r="AB24" s="384"/>
      <c r="AC24" s="384"/>
      <c r="AD24" s="384"/>
      <c r="AE24" s="384"/>
      <c r="AF24" s="384"/>
      <c r="AG24" s="384"/>
      <c r="AH24" s="384"/>
      <c r="AI24" s="384"/>
    </row>
    <row r="25" spans="1:35" s="387" customFormat="1" ht="15">
      <c r="A25" s="383" t="s">
        <v>442</v>
      </c>
      <c r="B25" s="384">
        <v>1</v>
      </c>
      <c r="C25" s="384">
        <v>0</v>
      </c>
      <c r="D25" s="384">
        <v>0</v>
      </c>
      <c r="E25" s="384">
        <v>1</v>
      </c>
      <c r="F25" s="384">
        <v>0</v>
      </c>
      <c r="G25" s="384">
        <v>0</v>
      </c>
      <c r="H25" s="385" t="s">
        <v>16</v>
      </c>
      <c r="I25" s="384">
        <v>0</v>
      </c>
      <c r="J25" s="384">
        <v>0</v>
      </c>
      <c r="K25" s="384">
        <v>0</v>
      </c>
      <c r="L25" s="384" t="s">
        <v>401</v>
      </c>
      <c r="M25" s="384">
        <v>6</v>
      </c>
      <c r="N25" s="384">
        <v>8</v>
      </c>
      <c r="O25" s="384">
        <v>1</v>
      </c>
      <c r="P25" s="386" t="s">
        <v>357</v>
      </c>
      <c r="Q25" s="384">
        <v>0</v>
      </c>
      <c r="R25" s="384">
        <v>0</v>
      </c>
      <c r="S25" s="384" t="s">
        <v>412</v>
      </c>
      <c r="T25" s="384">
        <v>1</v>
      </c>
      <c r="U25" s="384">
        <v>1</v>
      </c>
      <c r="V25" s="384">
        <v>0</v>
      </c>
      <c r="W25" s="384">
        <v>0</v>
      </c>
      <c r="X25" s="384">
        <v>0</v>
      </c>
      <c r="Y25" s="384">
        <v>0</v>
      </c>
      <c r="Z25" s="384">
        <v>1</v>
      </c>
      <c r="AA25" s="384">
        <v>0</v>
      </c>
      <c r="AB25" s="384"/>
      <c r="AC25" s="384"/>
      <c r="AD25" s="384"/>
      <c r="AE25" s="384"/>
      <c r="AF25" s="384"/>
      <c r="AG25" s="384"/>
      <c r="AH25" s="384"/>
      <c r="AI25" s="384"/>
    </row>
    <row r="26" spans="1:35" s="387" customFormat="1" ht="15">
      <c r="A26" s="383" t="s">
        <v>336</v>
      </c>
      <c r="B26" s="384">
        <v>1</v>
      </c>
      <c r="C26" s="384">
        <v>0</v>
      </c>
      <c r="D26" s="384">
        <v>0</v>
      </c>
      <c r="E26" s="384">
        <v>1</v>
      </c>
      <c r="F26" s="384">
        <v>1</v>
      </c>
      <c r="G26" s="384">
        <v>0</v>
      </c>
      <c r="H26" s="385">
        <v>1000</v>
      </c>
      <c r="I26" s="384">
        <v>0</v>
      </c>
      <c r="J26" s="384">
        <v>0</v>
      </c>
      <c r="K26" s="384">
        <v>0</v>
      </c>
      <c r="L26" s="384" t="s">
        <v>416</v>
      </c>
      <c r="M26" s="384">
        <v>11</v>
      </c>
      <c r="N26" s="384">
        <v>14</v>
      </c>
      <c r="O26" s="384">
        <v>3</v>
      </c>
      <c r="P26" s="386" t="s">
        <v>462</v>
      </c>
      <c r="Q26" s="384">
        <v>1</v>
      </c>
      <c r="R26" s="384">
        <v>1</v>
      </c>
      <c r="S26" s="384" t="s">
        <v>463</v>
      </c>
      <c r="T26" s="384">
        <v>0</v>
      </c>
      <c r="U26" s="384">
        <v>2</v>
      </c>
      <c r="V26" s="384">
        <v>1</v>
      </c>
      <c r="W26" s="384">
        <v>0</v>
      </c>
      <c r="X26" s="384">
        <v>0</v>
      </c>
      <c r="Y26" s="384">
        <v>0</v>
      </c>
      <c r="Z26" s="384">
        <v>0</v>
      </c>
      <c r="AA26" s="384">
        <v>0</v>
      </c>
      <c r="AB26" s="384"/>
      <c r="AC26" s="384"/>
      <c r="AD26" s="384"/>
      <c r="AE26" s="384"/>
      <c r="AF26" s="384"/>
      <c r="AG26" s="384"/>
      <c r="AH26" s="384"/>
      <c r="AI26" s="384"/>
    </row>
    <row r="27" spans="1:35" s="387" customFormat="1" ht="15">
      <c r="A27" s="383" t="s">
        <v>233</v>
      </c>
      <c r="B27" s="384">
        <v>1</v>
      </c>
      <c r="C27" s="384">
        <v>1</v>
      </c>
      <c r="D27" s="384">
        <v>0</v>
      </c>
      <c r="E27" s="384">
        <v>0</v>
      </c>
      <c r="F27" s="384">
        <v>0</v>
      </c>
      <c r="G27" s="384">
        <v>0</v>
      </c>
      <c r="H27" s="385" t="s">
        <v>16</v>
      </c>
      <c r="I27" s="384">
        <v>0</v>
      </c>
      <c r="J27" s="384">
        <v>0</v>
      </c>
      <c r="K27" s="384">
        <v>0</v>
      </c>
      <c r="L27" s="384" t="s">
        <v>362</v>
      </c>
      <c r="M27" s="384">
        <v>18</v>
      </c>
      <c r="N27" s="384">
        <v>22</v>
      </c>
      <c r="O27" s="384">
        <v>6</v>
      </c>
      <c r="P27" s="386" t="s">
        <v>374</v>
      </c>
      <c r="Q27" s="384">
        <v>5</v>
      </c>
      <c r="R27" s="384">
        <v>5</v>
      </c>
      <c r="S27" s="384" t="s">
        <v>464</v>
      </c>
      <c r="T27" s="384">
        <v>2</v>
      </c>
      <c r="U27" s="384">
        <v>2</v>
      </c>
      <c r="V27" s="384">
        <v>0</v>
      </c>
      <c r="W27" s="384">
        <v>1</v>
      </c>
      <c r="X27" s="384">
        <v>0</v>
      </c>
      <c r="Y27" s="384">
        <v>0</v>
      </c>
      <c r="Z27" s="384">
        <v>2</v>
      </c>
      <c r="AA27" s="384">
        <v>2</v>
      </c>
      <c r="AB27" s="384"/>
      <c r="AC27" s="384"/>
      <c r="AD27" s="384"/>
      <c r="AE27" s="384"/>
      <c r="AF27" s="384"/>
      <c r="AG27" s="384"/>
      <c r="AH27" s="384"/>
      <c r="AI27" s="384"/>
    </row>
    <row r="28" spans="1:35" s="387" customFormat="1" ht="15">
      <c r="A28" s="388" t="s">
        <v>234</v>
      </c>
      <c r="B28" s="389">
        <v>2</v>
      </c>
      <c r="C28" s="389">
        <v>0</v>
      </c>
      <c r="D28" s="389">
        <v>0</v>
      </c>
      <c r="E28" s="389">
        <v>2</v>
      </c>
      <c r="F28" s="390">
        <v>0</v>
      </c>
      <c r="G28" s="390">
        <v>0</v>
      </c>
      <c r="H28" s="390" t="s">
        <v>16</v>
      </c>
      <c r="I28" s="389">
        <v>0</v>
      </c>
      <c r="J28" s="389">
        <v>0</v>
      </c>
      <c r="K28" s="389">
        <v>1</v>
      </c>
      <c r="L28" s="391" t="s">
        <v>454</v>
      </c>
      <c r="M28" s="390">
        <v>31</v>
      </c>
      <c r="N28" s="389">
        <v>36</v>
      </c>
      <c r="O28" s="389">
        <v>9</v>
      </c>
      <c r="P28" s="389" t="s">
        <v>465</v>
      </c>
      <c r="Q28" s="389">
        <v>6</v>
      </c>
      <c r="R28" s="389">
        <v>6</v>
      </c>
      <c r="S28" s="389" t="s">
        <v>466</v>
      </c>
      <c r="T28" s="389">
        <v>5</v>
      </c>
      <c r="U28" s="389">
        <v>3</v>
      </c>
      <c r="V28" s="389">
        <v>0</v>
      </c>
      <c r="W28" s="389">
        <v>2</v>
      </c>
      <c r="X28" s="389">
        <v>1</v>
      </c>
      <c r="Y28" s="389">
        <v>1</v>
      </c>
      <c r="Z28" s="389">
        <v>1</v>
      </c>
      <c r="AA28" s="389">
        <v>0</v>
      </c>
      <c r="AB28" s="389"/>
      <c r="AC28" s="389"/>
      <c r="AD28" s="391"/>
      <c r="AE28" s="389"/>
      <c r="AF28" s="389"/>
      <c r="AG28" s="389"/>
      <c r="AH28" s="389"/>
      <c r="AI28" s="389"/>
    </row>
    <row r="29" spans="1:35" s="387" customFormat="1" ht="15">
      <c r="A29" s="383" t="s">
        <v>235</v>
      </c>
      <c r="B29" s="384">
        <v>2</v>
      </c>
      <c r="C29" s="384">
        <v>2</v>
      </c>
      <c r="D29" s="384">
        <v>0</v>
      </c>
      <c r="E29" s="384">
        <v>0</v>
      </c>
      <c r="F29" s="390">
        <v>1</v>
      </c>
      <c r="G29" s="390">
        <v>1</v>
      </c>
      <c r="H29" s="385" t="s">
        <v>370</v>
      </c>
      <c r="I29" s="384">
        <v>0</v>
      </c>
      <c r="J29" s="384">
        <v>0</v>
      </c>
      <c r="K29" s="384">
        <v>0</v>
      </c>
      <c r="L29" s="391" t="s">
        <v>455</v>
      </c>
      <c r="M29" s="390">
        <v>48</v>
      </c>
      <c r="N29" s="384">
        <v>54</v>
      </c>
      <c r="O29" s="384">
        <v>11</v>
      </c>
      <c r="P29" s="384" t="s">
        <v>467</v>
      </c>
      <c r="Q29" s="384">
        <v>8</v>
      </c>
      <c r="R29" s="384">
        <v>3</v>
      </c>
      <c r="S29" s="384" t="s">
        <v>468</v>
      </c>
      <c r="T29" s="384">
        <v>7</v>
      </c>
      <c r="U29" s="384">
        <v>2</v>
      </c>
      <c r="V29" s="384">
        <v>0</v>
      </c>
      <c r="W29" s="384">
        <v>1</v>
      </c>
      <c r="X29" s="384">
        <v>1</v>
      </c>
      <c r="Y29" s="384">
        <v>0</v>
      </c>
      <c r="Z29" s="384">
        <v>3</v>
      </c>
      <c r="AA29" s="384">
        <v>1</v>
      </c>
      <c r="AB29" s="384"/>
      <c r="AC29" s="384"/>
      <c r="AD29" s="391"/>
      <c r="AE29" s="384"/>
      <c r="AF29" s="384"/>
      <c r="AG29" s="384"/>
      <c r="AH29" s="384"/>
      <c r="AI29" s="384"/>
    </row>
    <row r="30" spans="1:35" s="387" customFormat="1" ht="15">
      <c r="A30" s="388" t="s">
        <v>185</v>
      </c>
      <c r="B30" s="389">
        <v>9</v>
      </c>
      <c r="C30" s="389">
        <v>4</v>
      </c>
      <c r="D30" s="389">
        <v>0</v>
      </c>
      <c r="E30" s="389">
        <v>5</v>
      </c>
      <c r="F30" s="390">
        <v>2</v>
      </c>
      <c r="G30" s="390">
        <v>2</v>
      </c>
      <c r="H30" s="389" t="s">
        <v>370</v>
      </c>
      <c r="I30" s="389">
        <v>0</v>
      </c>
      <c r="J30" s="389">
        <v>0</v>
      </c>
      <c r="K30" s="389">
        <v>1</v>
      </c>
      <c r="L30" s="391" t="s">
        <v>425</v>
      </c>
      <c r="M30" s="390">
        <v>140</v>
      </c>
      <c r="N30" s="389">
        <v>167</v>
      </c>
      <c r="O30" s="389">
        <v>38</v>
      </c>
      <c r="P30" s="389" t="s">
        <v>469</v>
      </c>
      <c r="Q30" s="389">
        <v>24</v>
      </c>
      <c r="R30" s="389">
        <v>18</v>
      </c>
      <c r="S30" s="389" t="s">
        <v>470</v>
      </c>
      <c r="T30" s="389">
        <v>18</v>
      </c>
      <c r="U30" s="389">
        <v>13</v>
      </c>
      <c r="V30" s="389">
        <v>2</v>
      </c>
      <c r="W30" s="389">
        <v>7</v>
      </c>
      <c r="X30" s="389">
        <v>2</v>
      </c>
      <c r="Y30" s="389">
        <v>1</v>
      </c>
      <c r="Z30" s="389">
        <v>9</v>
      </c>
      <c r="AA30" s="389">
        <v>4</v>
      </c>
      <c r="AB30" s="389"/>
      <c r="AC30" s="389"/>
      <c r="AD30" s="391"/>
      <c r="AE30" s="389"/>
      <c r="AF30" s="389"/>
      <c r="AG30" s="389"/>
      <c r="AH30" s="389"/>
      <c r="AI30" s="384"/>
    </row>
    <row r="36" spans="1:35" ht="15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7"/>
      <c r="AC36" s="187"/>
      <c r="AD36" s="187"/>
      <c r="AE36" s="187"/>
      <c r="AF36" s="187"/>
      <c r="AG36" s="187"/>
      <c r="AH36" s="187"/>
      <c r="AI36" s="187"/>
    </row>
    <row r="38" spans="1:35" ht="15">
      <c r="A38" s="188"/>
      <c r="B38" s="189"/>
      <c r="C38" s="189"/>
      <c r="D38" s="189"/>
      <c r="E38" s="189"/>
      <c r="F38" s="189"/>
      <c r="G38" s="189"/>
      <c r="H38" s="190"/>
      <c r="I38" s="189"/>
      <c r="J38" s="189"/>
      <c r="K38" s="189"/>
      <c r="L38" s="191"/>
      <c r="M38" s="189"/>
      <c r="N38" s="189"/>
      <c r="O38" s="189"/>
      <c r="P38" s="190"/>
      <c r="Q38" s="189"/>
      <c r="R38" s="189"/>
      <c r="S38" s="192"/>
      <c r="T38" s="189"/>
      <c r="U38" s="189"/>
      <c r="V38" s="189"/>
      <c r="W38" s="189"/>
      <c r="X38" s="189"/>
      <c r="Y38" s="189"/>
      <c r="Z38" s="189"/>
      <c r="AA38" s="189"/>
      <c r="AB38" s="187"/>
      <c r="AC38" s="187"/>
      <c r="AD38" s="187"/>
      <c r="AE38" s="187"/>
      <c r="AF38" s="187"/>
      <c r="AG38" s="187"/>
      <c r="AH38" s="187"/>
      <c r="AI38" s="187"/>
    </row>
    <row r="39" spans="1:27" ht="14.25">
      <c r="A39" s="188"/>
      <c r="B39" s="189"/>
      <c r="C39" s="189"/>
      <c r="D39" s="189"/>
      <c r="E39" s="189"/>
      <c r="F39" s="189"/>
      <c r="G39" s="189"/>
      <c r="H39" s="190"/>
      <c r="I39" s="189"/>
      <c r="J39" s="189"/>
      <c r="K39" s="189"/>
      <c r="L39" s="191"/>
      <c r="M39" s="189"/>
      <c r="N39" s="189"/>
      <c r="O39" s="189"/>
      <c r="P39" s="190"/>
      <c r="Q39" s="189"/>
      <c r="R39" s="189"/>
      <c r="S39" s="192"/>
      <c r="T39" s="189"/>
      <c r="U39" s="189"/>
      <c r="V39" s="189"/>
      <c r="W39" s="189"/>
      <c r="X39" s="189"/>
      <c r="Y39" s="189"/>
      <c r="Z39" s="189"/>
      <c r="AA39" s="189"/>
    </row>
    <row r="40" spans="1:27" ht="14.25">
      <c r="A40" s="188"/>
      <c r="B40" s="189"/>
      <c r="C40" s="189"/>
      <c r="D40" s="189"/>
      <c r="E40" s="189"/>
      <c r="F40" s="189"/>
      <c r="G40" s="189"/>
      <c r="H40" s="190"/>
      <c r="I40" s="189"/>
      <c r="J40" s="189"/>
      <c r="K40" s="189"/>
      <c r="L40" s="191"/>
      <c r="M40" s="189"/>
      <c r="N40" s="189"/>
      <c r="O40" s="189"/>
      <c r="P40" s="190"/>
      <c r="Q40" s="189"/>
      <c r="R40" s="189"/>
      <c r="S40" s="192"/>
      <c r="T40" s="189"/>
      <c r="U40" s="189"/>
      <c r="V40" s="189"/>
      <c r="W40" s="189"/>
      <c r="X40" s="189"/>
      <c r="Y40" s="189"/>
      <c r="Z40" s="189"/>
      <c r="AA40" s="189"/>
    </row>
    <row r="41" spans="1:27" ht="14.25">
      <c r="A41" s="188"/>
      <c r="B41" s="189"/>
      <c r="C41" s="189"/>
      <c r="D41" s="189"/>
      <c r="E41" s="189"/>
      <c r="F41" s="189"/>
      <c r="G41" s="189"/>
      <c r="H41" s="190"/>
      <c r="I41" s="189"/>
      <c r="J41" s="189"/>
      <c r="K41" s="189"/>
      <c r="L41" s="191"/>
      <c r="M41" s="189"/>
      <c r="N41" s="189"/>
      <c r="O41" s="189"/>
      <c r="P41" s="190"/>
      <c r="Q41" s="189"/>
      <c r="R41" s="189"/>
      <c r="S41" s="192"/>
      <c r="T41" s="189"/>
      <c r="U41" s="189"/>
      <c r="V41" s="189"/>
      <c r="W41" s="189"/>
      <c r="X41" s="189"/>
      <c r="Y41" s="189"/>
      <c r="Z41" s="189"/>
      <c r="AA41" s="189"/>
    </row>
    <row r="42" spans="1:27" ht="14.25">
      <c r="A42" s="188"/>
      <c r="B42" s="189"/>
      <c r="C42" s="189"/>
      <c r="D42" s="189"/>
      <c r="E42" s="189"/>
      <c r="F42" s="189"/>
      <c r="G42" s="189"/>
      <c r="H42" s="190"/>
      <c r="I42" s="189"/>
      <c r="J42" s="189"/>
      <c r="K42" s="189"/>
      <c r="L42" s="191"/>
      <c r="M42" s="189"/>
      <c r="N42" s="189"/>
      <c r="O42" s="189"/>
      <c r="P42" s="190"/>
      <c r="Q42" s="189"/>
      <c r="R42" s="189"/>
      <c r="S42" s="192"/>
      <c r="T42" s="189"/>
      <c r="U42" s="189"/>
      <c r="V42" s="189"/>
      <c r="W42" s="189"/>
      <c r="X42" s="189"/>
      <c r="Y42" s="189"/>
      <c r="Z42" s="189"/>
      <c r="AA42" s="189"/>
    </row>
    <row r="43" spans="1:27" ht="14.25">
      <c r="A43" s="188"/>
      <c r="B43" s="189"/>
      <c r="C43" s="189"/>
      <c r="D43" s="189"/>
      <c r="E43" s="189"/>
      <c r="F43" s="189"/>
      <c r="G43" s="189"/>
      <c r="H43" s="190"/>
      <c r="I43" s="189"/>
      <c r="J43" s="189"/>
      <c r="K43" s="189"/>
      <c r="L43" s="191"/>
      <c r="M43" s="189"/>
      <c r="N43" s="189"/>
      <c r="O43" s="189"/>
      <c r="P43" s="190"/>
      <c r="Q43" s="189"/>
      <c r="R43" s="189"/>
      <c r="S43" s="192"/>
      <c r="T43" s="189"/>
      <c r="U43" s="189"/>
      <c r="V43" s="189"/>
      <c r="W43" s="189"/>
      <c r="X43" s="189"/>
      <c r="Y43" s="189"/>
      <c r="Z43" s="189"/>
      <c r="AA43" s="189"/>
    </row>
    <row r="44" spans="1:27" ht="14.25">
      <c r="A44" s="188"/>
      <c r="B44" s="189"/>
      <c r="C44" s="189"/>
      <c r="D44" s="189"/>
      <c r="E44" s="189"/>
      <c r="F44" s="189"/>
      <c r="G44" s="189"/>
      <c r="H44" s="190"/>
      <c r="I44" s="189"/>
      <c r="J44" s="189"/>
      <c r="K44" s="189"/>
      <c r="L44" s="191"/>
      <c r="M44" s="189"/>
      <c r="N44" s="189"/>
      <c r="O44" s="189"/>
      <c r="P44" s="190"/>
      <c r="Q44" s="189"/>
      <c r="R44" s="189"/>
      <c r="S44" s="192"/>
      <c r="T44" s="189"/>
      <c r="U44" s="189"/>
      <c r="V44" s="189"/>
      <c r="W44" s="189"/>
      <c r="X44" s="189"/>
      <c r="Y44" s="189"/>
      <c r="Z44" s="189"/>
      <c r="AA44" s="189"/>
    </row>
    <row r="45" spans="1:27" ht="14.25">
      <c r="A45" s="188"/>
      <c r="B45" s="189"/>
      <c r="C45" s="189"/>
      <c r="D45" s="189"/>
      <c r="E45" s="189"/>
      <c r="F45" s="189"/>
      <c r="G45" s="189"/>
      <c r="H45" s="190"/>
      <c r="I45" s="189"/>
      <c r="J45" s="189"/>
      <c r="K45" s="189"/>
      <c r="L45" s="191"/>
      <c r="M45" s="189"/>
      <c r="N45" s="189"/>
      <c r="O45" s="189"/>
      <c r="P45" s="190"/>
      <c r="Q45" s="189"/>
      <c r="R45" s="189"/>
      <c r="S45" s="192"/>
      <c r="T45" s="189"/>
      <c r="U45" s="189"/>
      <c r="V45" s="189"/>
      <c r="W45" s="189"/>
      <c r="X45" s="189"/>
      <c r="Y45" s="189"/>
      <c r="Z45" s="189"/>
      <c r="AA45" s="189"/>
    </row>
    <row r="46" spans="1:27" ht="14.25">
      <c r="A46" s="188"/>
      <c r="B46" s="189"/>
      <c r="C46" s="189"/>
      <c r="D46" s="189"/>
      <c r="E46" s="189"/>
      <c r="F46" s="189"/>
      <c r="G46" s="189"/>
      <c r="H46" s="190"/>
      <c r="I46" s="189"/>
      <c r="J46" s="189"/>
      <c r="K46" s="189"/>
      <c r="L46" s="191"/>
      <c r="M46" s="189"/>
      <c r="N46" s="189"/>
      <c r="O46" s="189"/>
      <c r="P46" s="190"/>
      <c r="Q46" s="189"/>
      <c r="R46" s="189"/>
      <c r="S46" s="192"/>
      <c r="T46" s="189"/>
      <c r="U46" s="189"/>
      <c r="V46" s="189"/>
      <c r="W46" s="189"/>
      <c r="X46" s="189"/>
      <c r="Y46" s="189"/>
      <c r="Z46" s="189"/>
      <c r="AA46" s="189"/>
    </row>
    <row r="47" spans="1:27" ht="14.25">
      <c r="A47" s="188"/>
      <c r="B47" s="189"/>
      <c r="C47" s="189"/>
      <c r="D47" s="189"/>
      <c r="E47" s="189"/>
      <c r="F47" s="189"/>
      <c r="G47" s="189"/>
      <c r="H47" s="190"/>
      <c r="I47" s="189"/>
      <c r="J47" s="189"/>
      <c r="K47" s="189"/>
      <c r="L47" s="191"/>
      <c r="M47" s="189"/>
      <c r="N47" s="189"/>
      <c r="O47" s="189"/>
      <c r="P47" s="190"/>
      <c r="Q47" s="189"/>
      <c r="R47" s="189"/>
      <c r="S47" s="192"/>
      <c r="T47" s="189"/>
      <c r="U47" s="189"/>
      <c r="V47" s="189"/>
      <c r="W47" s="189"/>
      <c r="X47" s="189"/>
      <c r="Y47" s="189"/>
      <c r="Z47" s="189"/>
      <c r="AA47" s="189"/>
    </row>
    <row r="48" spans="1:27" ht="14.25">
      <c r="A48" s="188"/>
      <c r="B48" s="189"/>
      <c r="C48" s="189"/>
      <c r="D48" s="189"/>
      <c r="E48" s="189"/>
      <c r="F48" s="189"/>
      <c r="G48" s="189"/>
      <c r="H48" s="190"/>
      <c r="I48" s="189"/>
      <c r="J48" s="189"/>
      <c r="K48" s="189"/>
      <c r="L48" s="191"/>
      <c r="M48" s="189"/>
      <c r="N48" s="189"/>
      <c r="O48" s="189"/>
      <c r="P48" s="190"/>
      <c r="Q48" s="189"/>
      <c r="R48" s="189"/>
      <c r="S48" s="192"/>
      <c r="T48" s="189"/>
      <c r="U48" s="189"/>
      <c r="V48" s="189"/>
      <c r="W48" s="189"/>
      <c r="X48" s="189"/>
      <c r="Y48" s="189"/>
      <c r="Z48" s="189"/>
      <c r="AA48" s="189"/>
    </row>
    <row r="49" spans="1:27" ht="15">
      <c r="A49" s="187"/>
      <c r="B49" s="187"/>
      <c r="C49" s="187"/>
      <c r="D49" s="187"/>
      <c r="E49" s="187"/>
      <c r="F49" s="187"/>
      <c r="G49" s="187"/>
      <c r="H49" s="190"/>
      <c r="I49" s="187"/>
      <c r="J49" s="187"/>
      <c r="K49" s="187"/>
      <c r="L49" s="191"/>
      <c r="M49" s="187"/>
      <c r="N49" s="187"/>
      <c r="O49" s="187"/>
      <c r="P49" s="190"/>
      <c r="Q49" s="187"/>
      <c r="R49" s="187"/>
      <c r="S49" s="192"/>
      <c r="T49" s="187"/>
      <c r="U49" s="187"/>
      <c r="V49" s="187"/>
      <c r="W49" s="187"/>
      <c r="X49" s="187"/>
      <c r="Y49" s="187"/>
      <c r="Z49" s="187"/>
      <c r="AA49" s="187"/>
    </row>
    <row r="50" spans="1:27" ht="14.25">
      <c r="A50" s="188"/>
      <c r="B50" s="189"/>
      <c r="C50" s="189"/>
      <c r="D50" s="189"/>
      <c r="E50" s="189"/>
      <c r="F50" s="189"/>
      <c r="G50" s="189"/>
      <c r="H50" s="190"/>
      <c r="I50" s="189"/>
      <c r="J50" s="189"/>
      <c r="K50" s="189"/>
      <c r="L50" s="191"/>
      <c r="M50" s="189"/>
      <c r="N50" s="189"/>
      <c r="O50" s="189"/>
      <c r="P50" s="190"/>
      <c r="Q50" s="189"/>
      <c r="R50" s="189"/>
      <c r="S50" s="192"/>
      <c r="T50" s="189"/>
      <c r="U50" s="189"/>
      <c r="V50" s="189"/>
      <c r="W50" s="189"/>
      <c r="X50" s="189"/>
      <c r="Y50" s="189"/>
      <c r="Z50" s="189"/>
      <c r="AA50" s="189"/>
    </row>
  </sheetData>
  <sheetProtection/>
  <mergeCells count="2">
    <mergeCell ref="B1:AH1"/>
    <mergeCell ref="B2:AH2"/>
  </mergeCells>
  <hyperlinks>
    <hyperlink ref="A1" location="CALENDARIO!H20" display="INICIO"/>
  </hyperlinks>
  <printOptions/>
  <pageMargins left="0.17" right="0.17" top="0.4" bottom="0.27" header="0.3" footer="0.3"/>
  <pageSetup fitToHeight="1" fitToWidth="1" horizontalDpi="240" verticalDpi="24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I48"/>
  <sheetViews>
    <sheetView zoomScalePageLayoutView="0" workbookViewId="0" topLeftCell="C18">
      <selection activeCell="N32" sqref="N32"/>
    </sheetView>
  </sheetViews>
  <sheetFormatPr defaultColWidth="11.421875" defaultRowHeight="11.25" customHeight="1"/>
  <cols>
    <col min="1" max="1" width="30.7109375" style="7" bestFit="1" customWidth="1"/>
    <col min="2" max="3" width="4.00390625" style="32" bestFit="1" customWidth="1"/>
    <col min="4" max="5" width="3.00390625" style="32" bestFit="1" customWidth="1"/>
    <col min="6" max="6" width="4.57421875" style="32" bestFit="1" customWidth="1"/>
    <col min="7" max="8" width="5.00390625" style="32" bestFit="1" customWidth="1"/>
    <col min="9" max="9" width="3.140625" style="32" bestFit="1" customWidth="1"/>
    <col min="10" max="10" width="4.57421875" style="32" bestFit="1" customWidth="1"/>
    <col min="11" max="11" width="3.140625" style="32" bestFit="1" customWidth="1"/>
    <col min="12" max="12" width="4.57421875" style="32" bestFit="1" customWidth="1"/>
    <col min="13" max="13" width="5.00390625" style="32" bestFit="1" customWidth="1"/>
    <col min="14" max="14" width="3.57421875" style="32" bestFit="1" customWidth="1"/>
    <col min="15" max="15" width="3.28125" style="32" bestFit="1" customWidth="1"/>
    <col min="16" max="16" width="4.57421875" style="32" bestFit="1" customWidth="1"/>
    <col min="17" max="17" width="3.28125" style="32" bestFit="1" customWidth="1"/>
    <col min="18" max="18" width="3.00390625" style="32" bestFit="1" customWidth="1"/>
    <col min="19" max="19" width="5.57421875" style="32" bestFit="1" customWidth="1"/>
    <col min="20" max="22" width="3.421875" style="32" bestFit="1" customWidth="1"/>
    <col min="23" max="23" width="4.57421875" style="32" bestFit="1" customWidth="1"/>
    <col min="24" max="25" width="5.140625" style="32" bestFit="1" customWidth="1"/>
    <col min="26" max="26" width="3.421875" style="32" bestFit="1" customWidth="1"/>
    <col min="27" max="27" width="4.57421875" style="32" bestFit="1" customWidth="1"/>
    <col min="28" max="28" width="3.00390625" style="32" bestFit="1" customWidth="1"/>
    <col min="29" max="29" width="4.00390625" style="32" bestFit="1" customWidth="1"/>
    <col min="30" max="30" width="8.57421875" style="32" bestFit="1" customWidth="1"/>
    <col min="31" max="31" width="3.421875" style="32" bestFit="1" customWidth="1"/>
    <col min="32" max="34" width="3.28125" style="32" bestFit="1" customWidth="1"/>
    <col min="35" max="35" width="6.00390625" style="33" bestFit="1" customWidth="1"/>
    <col min="36" max="16384" width="11.421875" style="7" customWidth="1"/>
  </cols>
  <sheetData>
    <row r="1" spans="1:35" s="31" customFormat="1" ht="11.25" customHeight="1">
      <c r="A1" s="29" t="s">
        <v>102</v>
      </c>
      <c r="B1" s="374" t="s">
        <v>103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0"/>
    </row>
    <row r="2" spans="1:35" s="28" customFormat="1" ht="23.25">
      <c r="A2" s="202" t="s">
        <v>121</v>
      </c>
      <c r="B2" s="375" t="s">
        <v>15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15"/>
    </row>
    <row r="3" spans="1:35" ht="11.25" customHeight="1">
      <c r="A3" s="294"/>
      <c r="B3" s="372" t="s">
        <v>332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 t="s">
        <v>95</v>
      </c>
      <c r="AA3" s="372"/>
      <c r="AB3" s="372"/>
      <c r="AC3" s="372"/>
      <c r="AD3" s="372"/>
      <c r="AE3" s="372"/>
      <c r="AF3" s="372"/>
      <c r="AG3" s="372"/>
      <c r="AH3" s="372"/>
      <c r="AI3" s="372"/>
    </row>
    <row r="4" spans="1:35" ht="11.25" customHeight="1">
      <c r="A4" s="296" t="s">
        <v>101</v>
      </c>
      <c r="B4" s="297" t="s">
        <v>56</v>
      </c>
      <c r="C4" s="297" t="s">
        <v>27</v>
      </c>
      <c r="D4" s="297" t="s">
        <v>0</v>
      </c>
      <c r="E4" s="297" t="s">
        <v>1</v>
      </c>
      <c r="F4" s="298" t="s">
        <v>28</v>
      </c>
      <c r="G4" s="298" t="s">
        <v>57</v>
      </c>
      <c r="H4" s="297" t="s">
        <v>29</v>
      </c>
      <c r="I4" s="297" t="s">
        <v>30</v>
      </c>
      <c r="J4" s="297" t="s">
        <v>31</v>
      </c>
      <c r="K4" s="297" t="s">
        <v>58</v>
      </c>
      <c r="L4" s="298" t="s">
        <v>59</v>
      </c>
      <c r="M4" s="298" t="s">
        <v>60</v>
      </c>
      <c r="N4" s="297" t="s">
        <v>32</v>
      </c>
      <c r="O4" s="297" t="s">
        <v>33</v>
      </c>
      <c r="P4" s="297" t="s">
        <v>61</v>
      </c>
      <c r="Q4" s="297" t="s">
        <v>34</v>
      </c>
      <c r="R4" s="297" t="s">
        <v>35</v>
      </c>
      <c r="S4" s="297" t="s">
        <v>36</v>
      </c>
      <c r="T4" s="297" t="s">
        <v>37</v>
      </c>
      <c r="U4" s="297" t="s">
        <v>39</v>
      </c>
      <c r="V4" s="297" t="s">
        <v>62</v>
      </c>
      <c r="W4" s="297" t="s">
        <v>163</v>
      </c>
      <c r="X4" s="297" t="s">
        <v>164</v>
      </c>
      <c r="Y4" s="297" t="s">
        <v>165</v>
      </c>
      <c r="Z4" s="297" t="s">
        <v>18</v>
      </c>
      <c r="AA4" s="297" t="s">
        <v>47</v>
      </c>
      <c r="AB4" s="297" t="s">
        <v>2</v>
      </c>
      <c r="AC4" s="297" t="s">
        <v>52</v>
      </c>
      <c r="AD4" s="298" t="s">
        <v>28</v>
      </c>
      <c r="AE4" s="297" t="s">
        <v>53</v>
      </c>
      <c r="AF4" s="297" t="s">
        <v>54</v>
      </c>
      <c r="AG4" s="297" t="s">
        <v>32</v>
      </c>
      <c r="AH4" s="297" t="s">
        <v>33</v>
      </c>
      <c r="AI4" s="296" t="s">
        <v>166</v>
      </c>
    </row>
    <row r="5" spans="1:35" ht="11.25" customHeight="1">
      <c r="A5" s="296" t="s">
        <v>197</v>
      </c>
      <c r="B5" s="297">
        <v>18</v>
      </c>
      <c r="C5" s="297">
        <v>13</v>
      </c>
      <c r="D5" s="297">
        <v>0</v>
      </c>
      <c r="E5" s="297">
        <v>6</v>
      </c>
      <c r="F5" s="298" t="s">
        <v>383</v>
      </c>
      <c r="G5" s="298" t="s">
        <v>435</v>
      </c>
      <c r="H5" s="297">
        <v>0</v>
      </c>
      <c r="I5" s="297">
        <v>0</v>
      </c>
      <c r="J5" s="297">
        <v>0</v>
      </c>
      <c r="K5" s="297">
        <v>6</v>
      </c>
      <c r="L5" s="298" t="s">
        <v>383</v>
      </c>
      <c r="M5" s="379">
        <v>1073</v>
      </c>
      <c r="N5" s="297">
        <v>0</v>
      </c>
      <c r="O5" s="297">
        <v>0</v>
      </c>
      <c r="P5" s="297">
        <v>4</v>
      </c>
      <c r="Q5" s="297">
        <v>0</v>
      </c>
      <c r="R5" s="297">
        <v>0</v>
      </c>
      <c r="S5" s="297">
        <v>2</v>
      </c>
      <c r="T5" s="297">
        <v>3</v>
      </c>
      <c r="U5" s="297">
        <v>0</v>
      </c>
      <c r="V5" s="297">
        <v>1</v>
      </c>
      <c r="W5" s="297">
        <v>8</v>
      </c>
      <c r="X5" s="297">
        <v>4</v>
      </c>
      <c r="Y5" s="297">
        <v>0</v>
      </c>
      <c r="Z5" s="297">
        <v>4</v>
      </c>
      <c r="AA5" s="297" t="s">
        <v>473</v>
      </c>
      <c r="AB5" s="297">
        <v>2</v>
      </c>
      <c r="AC5" s="297">
        <v>34</v>
      </c>
      <c r="AD5" s="298" t="s">
        <v>429</v>
      </c>
      <c r="AE5" s="297">
        <v>0</v>
      </c>
      <c r="AF5" s="297">
        <v>2</v>
      </c>
      <c r="AG5" s="297">
        <v>3</v>
      </c>
      <c r="AH5" s="297">
        <v>6</v>
      </c>
      <c r="AI5" s="296" t="s">
        <v>168</v>
      </c>
    </row>
    <row r="6" spans="1:35" ht="11.25" customHeight="1">
      <c r="A6" s="296" t="s">
        <v>198</v>
      </c>
      <c r="B6" s="297">
        <v>14</v>
      </c>
      <c r="C6" s="297">
        <v>12</v>
      </c>
      <c r="D6" s="297">
        <v>1</v>
      </c>
      <c r="E6" s="297">
        <v>2</v>
      </c>
      <c r="F6" s="298" t="s">
        <v>357</v>
      </c>
      <c r="G6" s="298" t="s">
        <v>365</v>
      </c>
      <c r="H6" s="297">
        <v>1</v>
      </c>
      <c r="I6" s="297">
        <v>0</v>
      </c>
      <c r="J6" s="297">
        <v>0</v>
      </c>
      <c r="K6" s="297">
        <v>3</v>
      </c>
      <c r="L6" s="298" t="s">
        <v>373</v>
      </c>
      <c r="M6" s="379" t="s">
        <v>507</v>
      </c>
      <c r="N6" s="297">
        <v>0</v>
      </c>
      <c r="O6" s="297">
        <v>0</v>
      </c>
      <c r="P6" s="297">
        <v>1</v>
      </c>
      <c r="Q6" s="297">
        <v>0</v>
      </c>
      <c r="R6" s="297">
        <v>0</v>
      </c>
      <c r="S6" s="297">
        <v>0</v>
      </c>
      <c r="T6" s="297">
        <v>2</v>
      </c>
      <c r="U6" s="297">
        <v>0</v>
      </c>
      <c r="V6" s="297">
        <v>1</v>
      </c>
      <c r="W6" s="297">
        <v>7</v>
      </c>
      <c r="X6" s="297">
        <v>0</v>
      </c>
      <c r="Y6" s="297">
        <v>1</v>
      </c>
      <c r="Z6" s="297">
        <v>4</v>
      </c>
      <c r="AA6" s="297" t="s">
        <v>382</v>
      </c>
      <c r="AB6" s="297">
        <v>1</v>
      </c>
      <c r="AC6" s="297">
        <v>13</v>
      </c>
      <c r="AD6" s="298" t="s">
        <v>377</v>
      </c>
      <c r="AE6" s="297">
        <v>1</v>
      </c>
      <c r="AF6" s="297">
        <v>0</v>
      </c>
      <c r="AG6" s="297">
        <v>0</v>
      </c>
      <c r="AH6" s="297">
        <v>0</v>
      </c>
      <c r="AI6" s="296" t="s">
        <v>281</v>
      </c>
    </row>
    <row r="7" spans="1:35" ht="11.25" customHeight="1">
      <c r="A7" s="296" t="s">
        <v>199</v>
      </c>
      <c r="B7" s="297">
        <v>5</v>
      </c>
      <c r="C7" s="297">
        <v>3</v>
      </c>
      <c r="D7" s="297">
        <v>3</v>
      </c>
      <c r="E7" s="297">
        <v>0</v>
      </c>
      <c r="F7" s="298" t="s">
        <v>398</v>
      </c>
      <c r="G7" s="298" t="s">
        <v>369</v>
      </c>
      <c r="H7" s="297">
        <v>0</v>
      </c>
      <c r="I7" s="297">
        <v>0</v>
      </c>
      <c r="J7" s="297">
        <v>0</v>
      </c>
      <c r="K7" s="297">
        <v>0</v>
      </c>
      <c r="L7" s="298" t="s">
        <v>398</v>
      </c>
      <c r="M7" s="379" t="s">
        <v>369</v>
      </c>
      <c r="N7" s="297">
        <v>0</v>
      </c>
      <c r="O7" s="297">
        <v>0</v>
      </c>
      <c r="P7" s="297">
        <v>0</v>
      </c>
      <c r="Q7" s="297">
        <v>0</v>
      </c>
      <c r="R7" s="297">
        <v>0</v>
      </c>
      <c r="S7" s="297">
        <v>0</v>
      </c>
      <c r="T7" s="297">
        <v>2</v>
      </c>
      <c r="U7" s="297">
        <v>1</v>
      </c>
      <c r="V7" s="297">
        <v>0</v>
      </c>
      <c r="W7" s="297">
        <v>0</v>
      </c>
      <c r="X7" s="297">
        <v>0</v>
      </c>
      <c r="Y7" s="297">
        <v>0</v>
      </c>
      <c r="Z7" s="297">
        <v>4</v>
      </c>
      <c r="AA7" s="297" t="s">
        <v>508</v>
      </c>
      <c r="AB7" s="297">
        <v>2</v>
      </c>
      <c r="AC7" s="297">
        <v>6</v>
      </c>
      <c r="AD7" s="298" t="s">
        <v>449</v>
      </c>
      <c r="AE7" s="297">
        <v>0</v>
      </c>
      <c r="AF7" s="297">
        <v>0</v>
      </c>
      <c r="AG7" s="297">
        <v>0</v>
      </c>
      <c r="AH7" s="297">
        <v>0</v>
      </c>
      <c r="AI7" s="296" t="s">
        <v>170</v>
      </c>
    </row>
    <row r="8" spans="1:35" ht="11.25" customHeight="1">
      <c r="A8" s="296" t="s">
        <v>200</v>
      </c>
      <c r="B8" s="297">
        <v>17</v>
      </c>
      <c r="C8" s="297">
        <v>14</v>
      </c>
      <c r="D8" s="297">
        <v>2</v>
      </c>
      <c r="E8" s="297">
        <v>3</v>
      </c>
      <c r="F8" s="298" t="s">
        <v>423</v>
      </c>
      <c r="G8" s="298" t="s">
        <v>437</v>
      </c>
      <c r="H8" s="297">
        <v>0</v>
      </c>
      <c r="I8" s="297">
        <v>0</v>
      </c>
      <c r="J8" s="297">
        <v>0</v>
      </c>
      <c r="K8" s="297">
        <v>3</v>
      </c>
      <c r="L8" s="298" t="s">
        <v>423</v>
      </c>
      <c r="M8" s="379" t="s">
        <v>509</v>
      </c>
      <c r="N8" s="297">
        <v>0</v>
      </c>
      <c r="O8" s="297">
        <v>0</v>
      </c>
      <c r="P8" s="297">
        <v>1</v>
      </c>
      <c r="Q8" s="297">
        <v>0</v>
      </c>
      <c r="R8" s="297">
        <v>0</v>
      </c>
      <c r="S8" s="297">
        <v>1</v>
      </c>
      <c r="T8" s="297">
        <v>2</v>
      </c>
      <c r="U8" s="297">
        <v>3</v>
      </c>
      <c r="V8" s="297">
        <v>0</v>
      </c>
      <c r="W8" s="297">
        <v>9</v>
      </c>
      <c r="X8" s="297">
        <v>1</v>
      </c>
      <c r="Y8" s="297">
        <v>0</v>
      </c>
      <c r="Z8" s="297">
        <v>4</v>
      </c>
      <c r="AA8" s="297" t="s">
        <v>386</v>
      </c>
      <c r="AB8" s="297">
        <v>2</v>
      </c>
      <c r="AC8" s="297">
        <v>14</v>
      </c>
      <c r="AD8" s="298" t="s">
        <v>483</v>
      </c>
      <c r="AE8" s="297">
        <v>0</v>
      </c>
      <c r="AF8" s="297">
        <v>0</v>
      </c>
      <c r="AG8" s="297">
        <v>0</v>
      </c>
      <c r="AH8" s="297">
        <v>0</v>
      </c>
      <c r="AI8" s="296" t="s">
        <v>30</v>
      </c>
    </row>
    <row r="9" spans="1:35" ht="11.25" customHeight="1">
      <c r="A9" s="296" t="s">
        <v>201</v>
      </c>
      <c r="B9" s="297">
        <v>20</v>
      </c>
      <c r="C9" s="297">
        <v>17</v>
      </c>
      <c r="D9" s="297">
        <v>6</v>
      </c>
      <c r="E9" s="297">
        <v>6</v>
      </c>
      <c r="F9" s="298" t="s">
        <v>437</v>
      </c>
      <c r="G9" s="298" t="s">
        <v>510</v>
      </c>
      <c r="H9" s="297">
        <v>1</v>
      </c>
      <c r="I9" s="297">
        <v>0</v>
      </c>
      <c r="J9" s="297">
        <v>1</v>
      </c>
      <c r="K9" s="297">
        <v>10</v>
      </c>
      <c r="L9" s="298" t="s">
        <v>511</v>
      </c>
      <c r="M9" s="379">
        <v>1038</v>
      </c>
      <c r="N9" s="297">
        <v>1</v>
      </c>
      <c r="O9" s="297">
        <v>0</v>
      </c>
      <c r="P9" s="297">
        <v>2</v>
      </c>
      <c r="Q9" s="297">
        <v>0</v>
      </c>
      <c r="R9" s="297">
        <v>0</v>
      </c>
      <c r="S9" s="297">
        <v>0</v>
      </c>
      <c r="T9" s="297">
        <v>3</v>
      </c>
      <c r="U9" s="297">
        <v>5</v>
      </c>
      <c r="V9" s="297">
        <v>0</v>
      </c>
      <c r="W9" s="297">
        <v>15</v>
      </c>
      <c r="X9" s="297">
        <v>1</v>
      </c>
      <c r="Y9" s="297">
        <v>0</v>
      </c>
      <c r="Z9" s="297">
        <v>4</v>
      </c>
      <c r="AA9" s="297" t="s">
        <v>473</v>
      </c>
      <c r="AB9" s="297">
        <v>1</v>
      </c>
      <c r="AC9" s="297">
        <v>35</v>
      </c>
      <c r="AD9" s="298" t="s">
        <v>512</v>
      </c>
      <c r="AE9" s="297">
        <v>2</v>
      </c>
      <c r="AF9" s="297">
        <v>0</v>
      </c>
      <c r="AG9" s="297">
        <v>0</v>
      </c>
      <c r="AH9" s="297">
        <v>0</v>
      </c>
      <c r="AI9" s="296" t="s">
        <v>280</v>
      </c>
    </row>
    <row r="10" spans="1:35" ht="11.25" customHeight="1">
      <c r="A10" s="296" t="s">
        <v>202</v>
      </c>
      <c r="B10" s="297">
        <v>8</v>
      </c>
      <c r="C10" s="297">
        <v>7</v>
      </c>
      <c r="D10" s="297">
        <v>1</v>
      </c>
      <c r="E10" s="297">
        <v>0</v>
      </c>
      <c r="F10" s="298" t="s">
        <v>398</v>
      </c>
      <c r="G10" s="298" t="s">
        <v>411</v>
      </c>
      <c r="H10" s="297">
        <v>0</v>
      </c>
      <c r="I10" s="297">
        <v>0</v>
      </c>
      <c r="J10" s="297">
        <v>0</v>
      </c>
      <c r="K10" s="297">
        <v>0</v>
      </c>
      <c r="L10" s="298" t="s">
        <v>398</v>
      </c>
      <c r="M10" s="379" t="s">
        <v>411</v>
      </c>
      <c r="N10" s="297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1</v>
      </c>
      <c r="U10" s="297">
        <v>2</v>
      </c>
      <c r="V10" s="297">
        <v>0</v>
      </c>
      <c r="W10" s="297">
        <v>4</v>
      </c>
      <c r="X10" s="297">
        <v>0</v>
      </c>
      <c r="Y10" s="297">
        <v>0</v>
      </c>
      <c r="Z10" s="297">
        <v>3</v>
      </c>
      <c r="AA10" s="297" t="s">
        <v>513</v>
      </c>
      <c r="AB10" s="297">
        <v>1</v>
      </c>
      <c r="AC10" s="297">
        <v>1</v>
      </c>
      <c r="AD10" s="298" t="s">
        <v>398</v>
      </c>
      <c r="AE10" s="297">
        <v>0</v>
      </c>
      <c r="AF10" s="297">
        <v>0</v>
      </c>
      <c r="AG10" s="297">
        <v>0</v>
      </c>
      <c r="AH10" s="297">
        <v>0</v>
      </c>
      <c r="AI10" s="296" t="s">
        <v>183</v>
      </c>
    </row>
    <row r="11" spans="1:35" ht="11.25" customHeight="1">
      <c r="A11" s="296" t="s">
        <v>203</v>
      </c>
      <c r="B11" s="297">
        <v>4</v>
      </c>
      <c r="C11" s="297">
        <v>4</v>
      </c>
      <c r="D11" s="297">
        <v>1</v>
      </c>
      <c r="E11" s="297">
        <v>1</v>
      </c>
      <c r="F11" s="298" t="s">
        <v>373</v>
      </c>
      <c r="G11" s="298" t="s">
        <v>373</v>
      </c>
      <c r="H11" s="297">
        <v>0</v>
      </c>
      <c r="I11" s="297">
        <v>0</v>
      </c>
      <c r="J11" s="297">
        <v>0</v>
      </c>
      <c r="K11" s="297">
        <v>1</v>
      </c>
      <c r="L11" s="298" t="s">
        <v>373</v>
      </c>
      <c r="M11" s="379" t="s">
        <v>370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2</v>
      </c>
      <c r="V11" s="297">
        <v>0</v>
      </c>
      <c r="W11" s="297">
        <v>5</v>
      </c>
      <c r="X11" s="297">
        <v>0</v>
      </c>
      <c r="Y11" s="297">
        <v>0</v>
      </c>
      <c r="Z11" s="297">
        <v>4</v>
      </c>
      <c r="AA11" s="297" t="s">
        <v>514</v>
      </c>
      <c r="AB11" s="297">
        <v>0</v>
      </c>
      <c r="AC11" s="297">
        <v>1</v>
      </c>
      <c r="AD11" s="379">
        <v>1000</v>
      </c>
      <c r="AE11" s="297">
        <v>0</v>
      </c>
      <c r="AF11" s="297">
        <v>0</v>
      </c>
      <c r="AG11" s="297">
        <v>0</v>
      </c>
      <c r="AH11" s="297">
        <v>0</v>
      </c>
      <c r="AI11" s="296" t="s">
        <v>183</v>
      </c>
    </row>
    <row r="12" spans="1:35" ht="11.25" customHeight="1">
      <c r="A12" s="296" t="s">
        <v>204</v>
      </c>
      <c r="B12" s="297">
        <v>19</v>
      </c>
      <c r="C12" s="297">
        <v>17</v>
      </c>
      <c r="D12" s="297">
        <v>2</v>
      </c>
      <c r="E12" s="297">
        <v>4</v>
      </c>
      <c r="F12" s="298" t="s">
        <v>499</v>
      </c>
      <c r="G12" s="298" t="s">
        <v>445</v>
      </c>
      <c r="H12" s="297">
        <v>1</v>
      </c>
      <c r="I12" s="297">
        <v>0</v>
      </c>
      <c r="J12" s="297">
        <v>0</v>
      </c>
      <c r="K12" s="297">
        <v>5</v>
      </c>
      <c r="L12" s="298" t="s">
        <v>388</v>
      </c>
      <c r="M12" s="379" t="s">
        <v>515</v>
      </c>
      <c r="N12" s="297">
        <v>0</v>
      </c>
      <c r="O12" s="297">
        <v>0</v>
      </c>
      <c r="P12" s="297">
        <v>3</v>
      </c>
      <c r="Q12" s="297">
        <v>1</v>
      </c>
      <c r="R12" s="297">
        <v>1</v>
      </c>
      <c r="S12" s="297">
        <v>0</v>
      </c>
      <c r="T12" s="297">
        <v>0</v>
      </c>
      <c r="U12" s="297">
        <v>3</v>
      </c>
      <c r="V12" s="297">
        <v>0</v>
      </c>
      <c r="W12" s="297">
        <v>10</v>
      </c>
      <c r="X12" s="297">
        <v>3</v>
      </c>
      <c r="Y12" s="297">
        <v>0</v>
      </c>
      <c r="Z12" s="297">
        <v>4</v>
      </c>
      <c r="AA12" s="297" t="s">
        <v>473</v>
      </c>
      <c r="AB12" s="297">
        <v>0</v>
      </c>
      <c r="AC12" s="297">
        <v>11</v>
      </c>
      <c r="AD12" s="379">
        <v>1000</v>
      </c>
      <c r="AE12" s="297">
        <v>1</v>
      </c>
      <c r="AF12" s="297">
        <v>0</v>
      </c>
      <c r="AG12" s="297">
        <v>0</v>
      </c>
      <c r="AH12" s="297">
        <v>0</v>
      </c>
      <c r="AI12" s="296" t="s">
        <v>178</v>
      </c>
    </row>
    <row r="13" spans="1:35" ht="11.25" customHeight="1">
      <c r="A13" s="296" t="s">
        <v>205</v>
      </c>
      <c r="B13" s="297">
        <v>20</v>
      </c>
      <c r="C13" s="297">
        <v>15</v>
      </c>
      <c r="D13" s="297">
        <v>4</v>
      </c>
      <c r="E13" s="297">
        <v>8</v>
      </c>
      <c r="F13" s="298" t="s">
        <v>384</v>
      </c>
      <c r="G13" s="298" t="s">
        <v>516</v>
      </c>
      <c r="H13" s="297">
        <v>1</v>
      </c>
      <c r="I13" s="297">
        <v>1</v>
      </c>
      <c r="J13" s="297">
        <v>0</v>
      </c>
      <c r="K13" s="297">
        <v>11</v>
      </c>
      <c r="L13" s="298" t="s">
        <v>517</v>
      </c>
      <c r="M13" s="379">
        <v>1312</v>
      </c>
      <c r="N13" s="297">
        <v>2</v>
      </c>
      <c r="O13" s="297">
        <v>1</v>
      </c>
      <c r="P13" s="297">
        <v>3</v>
      </c>
      <c r="Q13" s="297">
        <v>1</v>
      </c>
      <c r="R13" s="297">
        <v>1</v>
      </c>
      <c r="S13" s="297">
        <v>1</v>
      </c>
      <c r="T13" s="297">
        <v>2</v>
      </c>
      <c r="U13" s="297">
        <v>1</v>
      </c>
      <c r="V13" s="297">
        <v>0</v>
      </c>
      <c r="W13" s="297">
        <v>8</v>
      </c>
      <c r="X13" s="297">
        <v>1</v>
      </c>
      <c r="Y13" s="297">
        <v>1</v>
      </c>
      <c r="Z13" s="297">
        <v>4</v>
      </c>
      <c r="AA13" s="297" t="s">
        <v>473</v>
      </c>
      <c r="AB13" s="297">
        <v>1</v>
      </c>
      <c r="AC13" s="297">
        <v>7</v>
      </c>
      <c r="AD13" s="379" t="s">
        <v>483</v>
      </c>
      <c r="AE13" s="297">
        <v>0</v>
      </c>
      <c r="AF13" s="297">
        <v>0</v>
      </c>
      <c r="AG13" s="297">
        <v>0</v>
      </c>
      <c r="AH13" s="297">
        <v>0</v>
      </c>
      <c r="AI13" s="296" t="s">
        <v>176</v>
      </c>
    </row>
    <row r="14" spans="1:35" ht="11.25" customHeight="1">
      <c r="A14" s="296" t="s">
        <v>206</v>
      </c>
      <c r="B14" s="297">
        <v>20</v>
      </c>
      <c r="C14" s="297">
        <v>18</v>
      </c>
      <c r="D14" s="297">
        <v>4</v>
      </c>
      <c r="E14" s="297">
        <v>6</v>
      </c>
      <c r="F14" s="298" t="s">
        <v>374</v>
      </c>
      <c r="G14" s="298" t="s">
        <v>369</v>
      </c>
      <c r="H14" s="297">
        <v>1</v>
      </c>
      <c r="I14" s="297">
        <v>0</v>
      </c>
      <c r="J14" s="297">
        <v>0</v>
      </c>
      <c r="K14" s="297">
        <v>7</v>
      </c>
      <c r="L14" s="298" t="s">
        <v>481</v>
      </c>
      <c r="M14" s="379" t="s">
        <v>518</v>
      </c>
      <c r="N14" s="297">
        <v>0</v>
      </c>
      <c r="O14" s="297">
        <v>1</v>
      </c>
      <c r="P14" s="297">
        <v>5</v>
      </c>
      <c r="Q14" s="297">
        <v>0</v>
      </c>
      <c r="R14" s="297">
        <v>0</v>
      </c>
      <c r="S14" s="297">
        <v>1</v>
      </c>
      <c r="T14" s="297">
        <v>1</v>
      </c>
      <c r="U14" s="297">
        <v>5</v>
      </c>
      <c r="V14" s="297">
        <v>0</v>
      </c>
      <c r="W14" s="297">
        <v>14</v>
      </c>
      <c r="X14" s="297">
        <v>5</v>
      </c>
      <c r="Y14" s="297">
        <v>2</v>
      </c>
      <c r="Z14" s="297">
        <v>4</v>
      </c>
      <c r="AA14" s="297" t="s">
        <v>473</v>
      </c>
      <c r="AB14" s="297">
        <v>2</v>
      </c>
      <c r="AC14" s="297">
        <v>42</v>
      </c>
      <c r="AD14" s="379" t="s">
        <v>519</v>
      </c>
      <c r="AE14" s="297">
        <v>1</v>
      </c>
      <c r="AF14" s="297">
        <v>0</v>
      </c>
      <c r="AG14" s="297">
        <v>0</v>
      </c>
      <c r="AH14" s="297">
        <v>0</v>
      </c>
      <c r="AI14" s="296" t="s">
        <v>193</v>
      </c>
    </row>
    <row r="15" spans="1:35" ht="11.25" customHeight="1">
      <c r="A15" s="296" t="s">
        <v>207</v>
      </c>
      <c r="B15" s="297">
        <v>1</v>
      </c>
      <c r="C15" s="297">
        <v>1</v>
      </c>
      <c r="D15" s="297">
        <v>0</v>
      </c>
      <c r="E15" s="297">
        <v>0</v>
      </c>
      <c r="F15" s="298" t="s">
        <v>398</v>
      </c>
      <c r="G15" s="298" t="s">
        <v>398</v>
      </c>
      <c r="H15" s="297">
        <v>0</v>
      </c>
      <c r="I15" s="297">
        <v>0</v>
      </c>
      <c r="J15" s="297">
        <v>0</v>
      </c>
      <c r="K15" s="297">
        <v>0</v>
      </c>
      <c r="L15" s="298" t="s">
        <v>398</v>
      </c>
      <c r="M15" s="379" t="s">
        <v>398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3</v>
      </c>
      <c r="AA15" s="297" t="s">
        <v>400</v>
      </c>
      <c r="AB15" s="297">
        <v>0</v>
      </c>
      <c r="AC15" s="297">
        <v>2</v>
      </c>
      <c r="AD15" s="379">
        <v>1000</v>
      </c>
      <c r="AE15" s="297">
        <v>0</v>
      </c>
      <c r="AF15" s="297">
        <v>0</v>
      </c>
      <c r="AG15" s="297">
        <v>0</v>
      </c>
      <c r="AH15" s="297">
        <v>0</v>
      </c>
      <c r="AI15" s="296" t="s">
        <v>44</v>
      </c>
    </row>
    <row r="16" spans="1:35" ht="11.25" customHeight="1">
      <c r="A16" s="296" t="s">
        <v>308</v>
      </c>
      <c r="B16" s="297">
        <v>1</v>
      </c>
      <c r="C16" s="297">
        <v>0</v>
      </c>
      <c r="D16" s="297">
        <v>0</v>
      </c>
      <c r="E16" s="297">
        <v>0</v>
      </c>
      <c r="F16" s="298" t="s">
        <v>16</v>
      </c>
      <c r="G16" s="379">
        <v>1000</v>
      </c>
      <c r="H16" s="297">
        <v>0</v>
      </c>
      <c r="I16" s="297">
        <v>0</v>
      </c>
      <c r="J16" s="297">
        <v>0</v>
      </c>
      <c r="K16" s="297">
        <v>0</v>
      </c>
      <c r="L16" s="298" t="s">
        <v>16</v>
      </c>
      <c r="M16" s="379">
        <v>1000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1</v>
      </c>
      <c r="T16" s="297">
        <v>0</v>
      </c>
      <c r="U16" s="297">
        <v>0</v>
      </c>
      <c r="V16" s="297">
        <v>0</v>
      </c>
      <c r="W16" s="297">
        <v>1</v>
      </c>
      <c r="X16" s="297">
        <v>0</v>
      </c>
      <c r="Y16" s="297">
        <v>0</v>
      </c>
      <c r="Z16" s="297">
        <v>1</v>
      </c>
      <c r="AA16" s="297" t="s">
        <v>520</v>
      </c>
      <c r="AB16" s="297">
        <v>0</v>
      </c>
      <c r="AC16" s="297">
        <v>2</v>
      </c>
      <c r="AD16" s="379">
        <v>1000</v>
      </c>
      <c r="AE16" s="297">
        <v>0</v>
      </c>
      <c r="AF16" s="297">
        <v>0</v>
      </c>
      <c r="AG16" s="297">
        <v>0</v>
      </c>
      <c r="AH16" s="297">
        <v>0</v>
      </c>
      <c r="AI16" s="296" t="s">
        <v>44</v>
      </c>
    </row>
    <row r="17" spans="1:35" ht="11.25" customHeight="1">
      <c r="A17" s="296" t="s">
        <v>208</v>
      </c>
      <c r="B17" s="297">
        <v>1</v>
      </c>
      <c r="C17" s="297">
        <v>0</v>
      </c>
      <c r="D17" s="297">
        <v>0</v>
      </c>
      <c r="E17" s="297">
        <v>0</v>
      </c>
      <c r="F17" s="298" t="s">
        <v>16</v>
      </c>
      <c r="G17" s="379">
        <v>1000</v>
      </c>
      <c r="H17" s="297">
        <v>0</v>
      </c>
      <c r="I17" s="297">
        <v>0</v>
      </c>
      <c r="J17" s="297">
        <v>0</v>
      </c>
      <c r="K17" s="297">
        <v>0</v>
      </c>
      <c r="L17" s="298" t="s">
        <v>16</v>
      </c>
      <c r="M17" s="379">
        <v>1000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1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1</v>
      </c>
      <c r="AA17" s="297" t="s">
        <v>520</v>
      </c>
      <c r="AB17" s="297">
        <v>0</v>
      </c>
      <c r="AC17" s="297">
        <v>0</v>
      </c>
      <c r="AD17" s="379" t="s">
        <v>16</v>
      </c>
      <c r="AE17" s="297">
        <v>0</v>
      </c>
      <c r="AF17" s="297">
        <v>0</v>
      </c>
      <c r="AG17" s="297">
        <v>0</v>
      </c>
      <c r="AH17" s="297">
        <v>0</v>
      </c>
      <c r="AI17" s="296" t="s">
        <v>44</v>
      </c>
    </row>
    <row r="18" spans="1:35" ht="11.25" customHeight="1">
      <c r="A18" s="296" t="s">
        <v>309</v>
      </c>
      <c r="B18" s="297">
        <v>2</v>
      </c>
      <c r="C18" s="297">
        <v>2</v>
      </c>
      <c r="D18" s="297">
        <v>0</v>
      </c>
      <c r="E18" s="297">
        <v>0</v>
      </c>
      <c r="F18" s="298" t="s">
        <v>398</v>
      </c>
      <c r="G18" s="298" t="s">
        <v>398</v>
      </c>
      <c r="H18" s="297">
        <v>0</v>
      </c>
      <c r="I18" s="297">
        <v>0</v>
      </c>
      <c r="J18" s="297">
        <v>0</v>
      </c>
      <c r="K18" s="297">
        <v>0</v>
      </c>
      <c r="L18" s="298" t="s">
        <v>398</v>
      </c>
      <c r="M18" s="379" t="s">
        <v>398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1</v>
      </c>
      <c r="V18" s="297">
        <v>0</v>
      </c>
      <c r="W18" s="297">
        <v>0</v>
      </c>
      <c r="X18" s="297">
        <v>0</v>
      </c>
      <c r="Y18" s="297">
        <v>0</v>
      </c>
      <c r="Z18" s="297">
        <v>2</v>
      </c>
      <c r="AA18" s="297" t="s">
        <v>521</v>
      </c>
      <c r="AB18" s="297">
        <v>0</v>
      </c>
      <c r="AC18" s="297">
        <v>3</v>
      </c>
      <c r="AD18" s="379">
        <v>1000</v>
      </c>
      <c r="AE18" s="297">
        <v>0</v>
      </c>
      <c r="AF18" s="297">
        <v>0</v>
      </c>
      <c r="AG18" s="297">
        <v>0</v>
      </c>
      <c r="AH18" s="297">
        <v>0</v>
      </c>
      <c r="AI18" s="296" t="s">
        <v>44</v>
      </c>
    </row>
    <row r="19" spans="1:35" ht="11.25" customHeight="1">
      <c r="A19" s="296" t="s">
        <v>209</v>
      </c>
      <c r="B19" s="297">
        <v>13</v>
      </c>
      <c r="C19" s="297">
        <v>11</v>
      </c>
      <c r="D19" s="297">
        <v>1</v>
      </c>
      <c r="E19" s="297">
        <v>5</v>
      </c>
      <c r="F19" s="298" t="s">
        <v>434</v>
      </c>
      <c r="G19" s="298" t="s">
        <v>522</v>
      </c>
      <c r="H19" s="297">
        <v>2</v>
      </c>
      <c r="I19" s="297">
        <v>0</v>
      </c>
      <c r="J19" s="297">
        <v>0</v>
      </c>
      <c r="K19" s="297">
        <v>7</v>
      </c>
      <c r="L19" s="298" t="s">
        <v>523</v>
      </c>
      <c r="M19" s="379">
        <v>1174</v>
      </c>
      <c r="N19" s="297">
        <v>0</v>
      </c>
      <c r="O19" s="297">
        <v>1</v>
      </c>
      <c r="P19" s="297">
        <v>1</v>
      </c>
      <c r="Q19" s="297">
        <v>0</v>
      </c>
      <c r="R19" s="297">
        <v>0</v>
      </c>
      <c r="S19" s="297">
        <v>0</v>
      </c>
      <c r="T19" s="297">
        <v>2</v>
      </c>
      <c r="U19" s="297">
        <v>0</v>
      </c>
      <c r="V19" s="297">
        <v>0</v>
      </c>
      <c r="W19" s="297">
        <v>2</v>
      </c>
      <c r="X19" s="297">
        <v>1</v>
      </c>
      <c r="Y19" s="297">
        <v>1</v>
      </c>
      <c r="Z19" s="297">
        <v>4</v>
      </c>
      <c r="AA19" s="297" t="s">
        <v>524</v>
      </c>
      <c r="AB19" s="297">
        <v>0</v>
      </c>
      <c r="AC19" s="297">
        <v>3</v>
      </c>
      <c r="AD19" s="379">
        <v>1000</v>
      </c>
      <c r="AE19" s="297">
        <v>0</v>
      </c>
      <c r="AF19" s="297">
        <v>0</v>
      </c>
      <c r="AG19" s="297">
        <v>0</v>
      </c>
      <c r="AH19" s="297">
        <v>0</v>
      </c>
      <c r="AI19" s="296" t="s">
        <v>334</v>
      </c>
    </row>
    <row r="20" spans="1:35" ht="11.25" customHeight="1">
      <c r="A20" s="296" t="s">
        <v>210</v>
      </c>
      <c r="B20" s="297">
        <v>2</v>
      </c>
      <c r="C20" s="297">
        <v>2</v>
      </c>
      <c r="D20" s="297">
        <v>0</v>
      </c>
      <c r="E20" s="297">
        <v>1</v>
      </c>
      <c r="F20" s="298" t="s">
        <v>370</v>
      </c>
      <c r="G20" s="298" t="s">
        <v>370</v>
      </c>
      <c r="H20" s="297">
        <v>0</v>
      </c>
      <c r="I20" s="297">
        <v>0</v>
      </c>
      <c r="J20" s="297">
        <v>0</v>
      </c>
      <c r="K20" s="297">
        <v>1</v>
      </c>
      <c r="L20" s="298" t="s">
        <v>370</v>
      </c>
      <c r="M20" s="379">
        <v>1000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1</v>
      </c>
      <c r="X20" s="297">
        <v>0</v>
      </c>
      <c r="Y20" s="297">
        <v>0</v>
      </c>
      <c r="Z20" s="297">
        <v>3</v>
      </c>
      <c r="AA20" s="297" t="s">
        <v>441</v>
      </c>
      <c r="AB20" s="297">
        <v>0</v>
      </c>
      <c r="AC20" s="297">
        <v>1</v>
      </c>
      <c r="AD20" s="379">
        <v>1000</v>
      </c>
      <c r="AE20" s="297">
        <v>0</v>
      </c>
      <c r="AF20" s="297">
        <v>0</v>
      </c>
      <c r="AG20" s="297">
        <v>0</v>
      </c>
      <c r="AH20" s="297">
        <v>0</v>
      </c>
      <c r="AI20" s="296" t="s">
        <v>44</v>
      </c>
    </row>
    <row r="21" spans="1:35" ht="11.25" customHeight="1">
      <c r="A21" s="296" t="s">
        <v>211</v>
      </c>
      <c r="B21" s="297">
        <v>5</v>
      </c>
      <c r="C21" s="297">
        <v>5</v>
      </c>
      <c r="D21" s="297">
        <v>1</v>
      </c>
      <c r="E21" s="297">
        <v>1</v>
      </c>
      <c r="F21" s="298" t="s">
        <v>380</v>
      </c>
      <c r="G21" s="298" t="s">
        <v>380</v>
      </c>
      <c r="H21" s="297">
        <v>0</v>
      </c>
      <c r="I21" s="297">
        <v>1</v>
      </c>
      <c r="J21" s="297">
        <v>0</v>
      </c>
      <c r="K21" s="297">
        <v>3</v>
      </c>
      <c r="L21" s="298" t="s">
        <v>393</v>
      </c>
      <c r="M21" s="298" t="s">
        <v>392</v>
      </c>
      <c r="N21" s="297">
        <v>0</v>
      </c>
      <c r="O21" s="297">
        <v>1</v>
      </c>
      <c r="P21" s="297">
        <v>1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1</v>
      </c>
      <c r="W21" s="297">
        <v>3</v>
      </c>
      <c r="X21" s="297">
        <v>1</v>
      </c>
      <c r="Y21" s="297">
        <v>0</v>
      </c>
      <c r="Z21" s="297">
        <v>3</v>
      </c>
      <c r="AA21" s="297" t="s">
        <v>514</v>
      </c>
      <c r="AB21" s="297">
        <v>0</v>
      </c>
      <c r="AC21" s="297">
        <v>4</v>
      </c>
      <c r="AD21" s="379">
        <v>1000</v>
      </c>
      <c r="AE21" s="297">
        <v>0</v>
      </c>
      <c r="AF21" s="297">
        <v>0</v>
      </c>
      <c r="AG21" s="297">
        <v>0</v>
      </c>
      <c r="AH21" s="297">
        <v>1</v>
      </c>
      <c r="AI21" s="296" t="s">
        <v>44</v>
      </c>
    </row>
    <row r="22" spans="1:35" ht="11.25" customHeight="1">
      <c r="A22" s="296" t="s">
        <v>185</v>
      </c>
      <c r="B22" s="297">
        <v>170</v>
      </c>
      <c r="C22" s="297">
        <v>141</v>
      </c>
      <c r="D22" s="297">
        <v>26</v>
      </c>
      <c r="E22" s="297">
        <v>43</v>
      </c>
      <c r="F22" s="298" t="s">
        <v>525</v>
      </c>
      <c r="G22" s="298" t="s">
        <v>526</v>
      </c>
      <c r="H22" s="297">
        <v>7</v>
      </c>
      <c r="I22" s="297">
        <v>2</v>
      </c>
      <c r="J22" s="297">
        <v>1</v>
      </c>
      <c r="K22" s="297">
        <v>57</v>
      </c>
      <c r="L22" s="298" t="s">
        <v>527</v>
      </c>
      <c r="M22" s="298" t="s">
        <v>528</v>
      </c>
      <c r="N22" s="297">
        <v>3</v>
      </c>
      <c r="O22" s="297">
        <v>4</v>
      </c>
      <c r="P22" s="297">
        <v>21</v>
      </c>
      <c r="Q22" s="297">
        <v>2</v>
      </c>
      <c r="R22" s="297">
        <v>2</v>
      </c>
      <c r="S22" s="297">
        <v>6</v>
      </c>
      <c r="T22" s="297">
        <v>19</v>
      </c>
      <c r="U22" s="297">
        <v>23</v>
      </c>
      <c r="V22" s="297">
        <v>3</v>
      </c>
      <c r="W22" s="297">
        <v>87</v>
      </c>
      <c r="X22" s="297">
        <v>17</v>
      </c>
      <c r="Y22" s="297">
        <v>5</v>
      </c>
      <c r="Z22" s="297">
        <v>4</v>
      </c>
      <c r="AA22" s="297" t="s">
        <v>473</v>
      </c>
      <c r="AB22" s="297">
        <v>12</v>
      </c>
      <c r="AC22" s="297">
        <v>179</v>
      </c>
      <c r="AD22" s="298" t="s">
        <v>529</v>
      </c>
      <c r="AE22" s="297">
        <v>2</v>
      </c>
      <c r="AF22" s="297">
        <v>2</v>
      </c>
      <c r="AG22" s="297">
        <v>3</v>
      </c>
      <c r="AH22" s="297">
        <v>7</v>
      </c>
      <c r="AI22" s="296"/>
    </row>
    <row r="23" spans="1:35" ht="11.25" customHeight="1">
      <c r="A23" s="296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6"/>
      <c r="AC23" s="296"/>
      <c r="AD23" s="296"/>
      <c r="AE23" s="296"/>
      <c r="AF23" s="296"/>
      <c r="AG23" s="296"/>
      <c r="AH23" s="296"/>
      <c r="AI23" s="296"/>
    </row>
    <row r="24" spans="1:35" ht="11.25" customHeight="1">
      <c r="A24" s="296"/>
      <c r="B24" s="297"/>
      <c r="C24" s="297"/>
      <c r="D24" s="297"/>
      <c r="E24" s="297"/>
      <c r="F24" s="297"/>
      <c r="G24" s="297"/>
      <c r="H24" s="298"/>
      <c r="I24" s="297"/>
      <c r="J24" s="297"/>
      <c r="K24" s="297"/>
      <c r="L24" s="297"/>
      <c r="M24" s="297"/>
      <c r="N24" s="297"/>
      <c r="O24" s="297"/>
      <c r="P24" s="298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6"/>
      <c r="AC24" s="296"/>
      <c r="AD24" s="296"/>
      <c r="AE24" s="296"/>
      <c r="AF24" s="296"/>
      <c r="AG24" s="296"/>
      <c r="AH24" s="296"/>
      <c r="AI24" s="296"/>
    </row>
    <row r="25" spans="1:35" ht="11.25" customHeight="1">
      <c r="A25" s="296" t="s">
        <v>101</v>
      </c>
      <c r="B25" s="297" t="s">
        <v>40</v>
      </c>
      <c r="C25" s="297" t="s">
        <v>41</v>
      </c>
      <c r="D25" s="297" t="s">
        <v>42</v>
      </c>
      <c r="E25" s="297" t="s">
        <v>43</v>
      </c>
      <c r="F25" s="297" t="s">
        <v>19</v>
      </c>
      <c r="G25" s="297" t="s">
        <v>20</v>
      </c>
      <c r="H25" s="298" t="s">
        <v>22</v>
      </c>
      <c r="I25" s="297" t="s">
        <v>44</v>
      </c>
      <c r="J25" s="297" t="s">
        <v>45</v>
      </c>
      <c r="K25" s="297" t="s">
        <v>46</v>
      </c>
      <c r="L25" s="297" t="s">
        <v>47</v>
      </c>
      <c r="M25" s="297" t="s">
        <v>27</v>
      </c>
      <c r="N25" s="297" t="s">
        <v>48</v>
      </c>
      <c r="O25" s="297" t="s">
        <v>1</v>
      </c>
      <c r="P25" s="298" t="s">
        <v>28</v>
      </c>
      <c r="Q25" s="297" t="s">
        <v>0</v>
      </c>
      <c r="R25" s="297" t="s">
        <v>49</v>
      </c>
      <c r="S25" s="297" t="s">
        <v>50</v>
      </c>
      <c r="T25" s="297" t="s">
        <v>39</v>
      </c>
      <c r="U25" s="297" t="s">
        <v>37</v>
      </c>
      <c r="V25" s="297" t="s">
        <v>38</v>
      </c>
      <c r="W25" s="297" t="s">
        <v>29</v>
      </c>
      <c r="X25" s="297" t="s">
        <v>30</v>
      </c>
      <c r="Y25" s="297" t="s">
        <v>31</v>
      </c>
      <c r="Z25" s="297" t="s">
        <v>36</v>
      </c>
      <c r="AA25" s="297" t="s">
        <v>51</v>
      </c>
      <c r="AB25" s="296"/>
      <c r="AC25" s="296"/>
      <c r="AD25" s="296"/>
      <c r="AE25" s="296"/>
      <c r="AF25" s="296"/>
      <c r="AG25" s="296"/>
      <c r="AH25" s="296"/>
      <c r="AI25" s="296"/>
    </row>
    <row r="26" spans="1:35" ht="11.25" customHeight="1">
      <c r="A26" s="296" t="s">
        <v>207</v>
      </c>
      <c r="B26" s="297">
        <v>3</v>
      </c>
      <c r="C26" s="297">
        <v>1</v>
      </c>
      <c r="D26" s="297">
        <v>0</v>
      </c>
      <c r="E26" s="297">
        <v>2</v>
      </c>
      <c r="F26" s="297">
        <v>0</v>
      </c>
      <c r="G26" s="297">
        <v>1</v>
      </c>
      <c r="H26" s="298" t="s">
        <v>398</v>
      </c>
      <c r="I26" s="297">
        <v>0</v>
      </c>
      <c r="J26" s="297">
        <v>0</v>
      </c>
      <c r="K26" s="297">
        <v>1</v>
      </c>
      <c r="L26" s="297" t="s">
        <v>400</v>
      </c>
      <c r="M26" s="297">
        <v>20</v>
      </c>
      <c r="N26" s="297">
        <v>25</v>
      </c>
      <c r="O26" s="297">
        <v>6</v>
      </c>
      <c r="P26" s="298" t="s">
        <v>418</v>
      </c>
      <c r="Q26" s="297">
        <v>8</v>
      </c>
      <c r="R26" s="297">
        <v>2</v>
      </c>
      <c r="S26" s="297" t="s">
        <v>530</v>
      </c>
      <c r="T26" s="297">
        <v>1</v>
      </c>
      <c r="U26" s="297">
        <v>3</v>
      </c>
      <c r="V26" s="297">
        <v>0</v>
      </c>
      <c r="W26" s="297">
        <v>1</v>
      </c>
      <c r="X26" s="297">
        <v>1</v>
      </c>
      <c r="Y26" s="297">
        <v>0</v>
      </c>
      <c r="Z26" s="297">
        <v>1</v>
      </c>
      <c r="AA26" s="297">
        <v>1</v>
      </c>
      <c r="AB26" s="296"/>
      <c r="AC26" s="296"/>
      <c r="AD26" s="296"/>
      <c r="AE26" s="296"/>
      <c r="AF26" s="296"/>
      <c r="AG26" s="296"/>
      <c r="AH26" s="296"/>
      <c r="AI26" s="296"/>
    </row>
    <row r="27" spans="1:35" ht="11.25" customHeight="1">
      <c r="A27" s="296" t="s">
        <v>308</v>
      </c>
      <c r="B27" s="297">
        <v>1</v>
      </c>
      <c r="C27" s="297">
        <v>1</v>
      </c>
      <c r="D27" s="297">
        <v>0</v>
      </c>
      <c r="E27" s="297">
        <v>0</v>
      </c>
      <c r="F27" s="297">
        <v>0</v>
      </c>
      <c r="G27" s="297">
        <v>0</v>
      </c>
      <c r="H27" s="298" t="s">
        <v>16</v>
      </c>
      <c r="I27" s="297">
        <v>0</v>
      </c>
      <c r="J27" s="297">
        <v>0</v>
      </c>
      <c r="K27" s="297">
        <v>0</v>
      </c>
      <c r="L27" s="297" t="s">
        <v>520</v>
      </c>
      <c r="M27" s="297">
        <v>11</v>
      </c>
      <c r="N27" s="297">
        <v>16</v>
      </c>
      <c r="O27" s="297">
        <v>7</v>
      </c>
      <c r="P27" s="298" t="s">
        <v>523</v>
      </c>
      <c r="Q27" s="297">
        <v>6</v>
      </c>
      <c r="R27" s="297">
        <v>6</v>
      </c>
      <c r="S27" s="297" t="s">
        <v>531</v>
      </c>
      <c r="T27" s="297">
        <v>1</v>
      </c>
      <c r="U27" s="297">
        <v>3</v>
      </c>
      <c r="V27" s="297">
        <v>1</v>
      </c>
      <c r="W27" s="297">
        <v>2</v>
      </c>
      <c r="X27" s="297">
        <v>0</v>
      </c>
      <c r="Y27" s="297">
        <v>0</v>
      </c>
      <c r="Z27" s="297">
        <v>1</v>
      </c>
      <c r="AA27" s="297">
        <v>0</v>
      </c>
      <c r="AB27" s="296"/>
      <c r="AC27" s="296"/>
      <c r="AD27" s="296"/>
      <c r="AE27" s="296"/>
      <c r="AF27" s="296"/>
      <c r="AG27" s="296"/>
      <c r="AH27" s="296"/>
      <c r="AI27" s="296"/>
    </row>
    <row r="28" spans="1:35" ht="11.25" customHeight="1">
      <c r="A28" s="296" t="s">
        <v>208</v>
      </c>
      <c r="B28" s="297">
        <v>1</v>
      </c>
      <c r="C28" s="297">
        <v>0</v>
      </c>
      <c r="D28" s="297">
        <v>0</v>
      </c>
      <c r="E28" s="297">
        <v>1</v>
      </c>
      <c r="F28" s="297">
        <v>0</v>
      </c>
      <c r="G28" s="297">
        <v>0</v>
      </c>
      <c r="H28" s="298" t="s">
        <v>16</v>
      </c>
      <c r="I28" s="297">
        <v>0</v>
      </c>
      <c r="J28" s="297">
        <v>0</v>
      </c>
      <c r="K28" s="297">
        <v>0</v>
      </c>
      <c r="L28" s="297" t="s">
        <v>520</v>
      </c>
      <c r="M28" s="297">
        <v>13</v>
      </c>
      <c r="N28" s="297">
        <v>16</v>
      </c>
      <c r="O28" s="297">
        <v>4</v>
      </c>
      <c r="P28" s="298" t="s">
        <v>460</v>
      </c>
      <c r="Q28" s="297">
        <v>1</v>
      </c>
      <c r="R28" s="297">
        <v>0</v>
      </c>
      <c r="S28" s="297" t="s">
        <v>412</v>
      </c>
      <c r="T28" s="297">
        <v>2</v>
      </c>
      <c r="U28" s="297">
        <v>3</v>
      </c>
      <c r="V28" s="297">
        <v>0</v>
      </c>
      <c r="W28" s="297">
        <v>1</v>
      </c>
      <c r="X28" s="297">
        <v>0</v>
      </c>
      <c r="Y28" s="297">
        <v>0</v>
      </c>
      <c r="Z28" s="297">
        <v>0</v>
      </c>
      <c r="AA28" s="297">
        <v>1</v>
      </c>
      <c r="AB28" s="296"/>
      <c r="AC28" s="296"/>
      <c r="AD28" s="296"/>
      <c r="AE28" s="296"/>
      <c r="AF28" s="296"/>
      <c r="AG28" s="296"/>
      <c r="AH28" s="296"/>
      <c r="AI28" s="296"/>
    </row>
    <row r="29" spans="1:35" ht="11.25" customHeight="1">
      <c r="A29" s="296" t="s">
        <v>309</v>
      </c>
      <c r="B29" s="297">
        <v>2</v>
      </c>
      <c r="C29" s="297">
        <v>1</v>
      </c>
      <c r="D29" s="297">
        <v>0</v>
      </c>
      <c r="E29" s="297">
        <v>1</v>
      </c>
      <c r="F29" s="297">
        <v>1</v>
      </c>
      <c r="G29" s="297">
        <v>1</v>
      </c>
      <c r="H29" s="298" t="s">
        <v>370</v>
      </c>
      <c r="I29" s="297">
        <v>0</v>
      </c>
      <c r="J29" s="297">
        <v>0</v>
      </c>
      <c r="K29" s="297">
        <v>0</v>
      </c>
      <c r="L29" s="297" t="s">
        <v>521</v>
      </c>
      <c r="M29" s="297">
        <v>24</v>
      </c>
      <c r="N29" s="297">
        <v>30</v>
      </c>
      <c r="O29" s="297">
        <v>7</v>
      </c>
      <c r="P29" s="298" t="s">
        <v>532</v>
      </c>
      <c r="Q29" s="297">
        <v>6</v>
      </c>
      <c r="R29" s="297">
        <v>4</v>
      </c>
      <c r="S29" s="297" t="s">
        <v>533</v>
      </c>
      <c r="T29" s="297">
        <v>6</v>
      </c>
      <c r="U29" s="297">
        <v>5</v>
      </c>
      <c r="V29" s="297">
        <v>0</v>
      </c>
      <c r="W29" s="297">
        <v>1</v>
      </c>
      <c r="X29" s="297">
        <v>0</v>
      </c>
      <c r="Y29" s="297">
        <v>0</v>
      </c>
      <c r="Z29" s="297">
        <v>0</v>
      </c>
      <c r="AA29" s="297">
        <v>0</v>
      </c>
      <c r="AB29" s="296"/>
      <c r="AC29" s="296"/>
      <c r="AD29" s="296"/>
      <c r="AE29" s="296"/>
      <c r="AF29" s="296"/>
      <c r="AG29" s="296"/>
      <c r="AH29" s="296"/>
      <c r="AI29" s="296"/>
    </row>
    <row r="30" spans="1:35" ht="11.25" customHeight="1">
      <c r="A30" s="296" t="s">
        <v>209</v>
      </c>
      <c r="B30" s="297">
        <v>1</v>
      </c>
      <c r="C30" s="297">
        <v>0</v>
      </c>
      <c r="D30" s="297">
        <v>0</v>
      </c>
      <c r="E30" s="297">
        <v>1</v>
      </c>
      <c r="F30" s="297">
        <v>0</v>
      </c>
      <c r="G30" s="297">
        <v>0</v>
      </c>
      <c r="H30" s="298" t="s">
        <v>16</v>
      </c>
      <c r="I30" s="297">
        <v>0</v>
      </c>
      <c r="J30" s="297">
        <v>0</v>
      </c>
      <c r="K30" s="297">
        <v>0</v>
      </c>
      <c r="L30" s="297" t="s">
        <v>362</v>
      </c>
      <c r="M30" s="297">
        <v>9</v>
      </c>
      <c r="N30" s="297">
        <v>17</v>
      </c>
      <c r="O30" s="297">
        <v>2</v>
      </c>
      <c r="P30" s="298" t="s">
        <v>445</v>
      </c>
      <c r="Q30" s="297">
        <v>3</v>
      </c>
      <c r="R30" s="297">
        <v>2</v>
      </c>
      <c r="S30" s="297" t="s">
        <v>506</v>
      </c>
      <c r="T30" s="297">
        <v>0</v>
      </c>
      <c r="U30" s="297">
        <v>4</v>
      </c>
      <c r="V30" s="297">
        <v>1</v>
      </c>
      <c r="W30" s="297">
        <v>1</v>
      </c>
      <c r="X30" s="297">
        <v>0</v>
      </c>
      <c r="Y30" s="297">
        <v>0</v>
      </c>
      <c r="Z30" s="297">
        <v>2</v>
      </c>
      <c r="AA30" s="297">
        <v>1</v>
      </c>
      <c r="AB30" s="296"/>
      <c r="AC30" s="296"/>
      <c r="AD30" s="296"/>
      <c r="AE30" s="296"/>
      <c r="AF30" s="296"/>
      <c r="AG30" s="296"/>
      <c r="AH30" s="296"/>
      <c r="AI30" s="296"/>
    </row>
    <row r="31" spans="1:35" ht="11.25" customHeight="1">
      <c r="A31" s="296" t="s">
        <v>210</v>
      </c>
      <c r="B31" s="297">
        <v>3</v>
      </c>
      <c r="C31" s="297">
        <v>1</v>
      </c>
      <c r="D31" s="297">
        <v>0</v>
      </c>
      <c r="E31" s="297">
        <v>2</v>
      </c>
      <c r="F31" s="297">
        <v>0</v>
      </c>
      <c r="G31" s="297">
        <v>0</v>
      </c>
      <c r="H31" s="298" t="s">
        <v>16</v>
      </c>
      <c r="I31" s="297">
        <v>0</v>
      </c>
      <c r="J31" s="297">
        <v>0</v>
      </c>
      <c r="K31" s="297">
        <v>0</v>
      </c>
      <c r="L31" s="297" t="s">
        <v>441</v>
      </c>
      <c r="M31" s="297">
        <v>27</v>
      </c>
      <c r="N31" s="297">
        <v>31</v>
      </c>
      <c r="O31" s="297">
        <v>9</v>
      </c>
      <c r="P31" s="298" t="s">
        <v>374</v>
      </c>
      <c r="Q31" s="297">
        <v>4</v>
      </c>
      <c r="R31" s="297">
        <v>4</v>
      </c>
      <c r="S31" s="297" t="s">
        <v>534</v>
      </c>
      <c r="T31" s="297">
        <v>5</v>
      </c>
      <c r="U31" s="297">
        <v>3</v>
      </c>
      <c r="V31" s="297">
        <v>0</v>
      </c>
      <c r="W31" s="297">
        <v>2</v>
      </c>
      <c r="X31" s="297">
        <v>1</v>
      </c>
      <c r="Y31" s="297">
        <v>0</v>
      </c>
      <c r="Z31" s="297">
        <v>0</v>
      </c>
      <c r="AA31" s="297">
        <v>0</v>
      </c>
      <c r="AB31" s="296"/>
      <c r="AC31" s="296"/>
      <c r="AD31" s="296"/>
      <c r="AE31" s="296"/>
      <c r="AF31" s="296"/>
      <c r="AG31" s="296"/>
      <c r="AH31" s="296"/>
      <c r="AI31" s="296"/>
    </row>
    <row r="32" spans="1:35" ht="11.25" customHeight="1">
      <c r="A32" s="296" t="s">
        <v>211</v>
      </c>
      <c r="B32" s="297">
        <v>3</v>
      </c>
      <c r="C32" s="297">
        <v>0</v>
      </c>
      <c r="D32" s="297">
        <v>0</v>
      </c>
      <c r="E32" s="297">
        <v>3</v>
      </c>
      <c r="F32" s="297">
        <v>1</v>
      </c>
      <c r="G32" s="297">
        <v>0</v>
      </c>
      <c r="H32" s="379">
        <v>1000</v>
      </c>
      <c r="I32" s="297">
        <v>0</v>
      </c>
      <c r="J32" s="297">
        <v>0</v>
      </c>
      <c r="K32" s="297">
        <v>0</v>
      </c>
      <c r="L32" s="297" t="s">
        <v>514</v>
      </c>
      <c r="M32" s="297">
        <v>35</v>
      </c>
      <c r="N32" s="297">
        <v>41</v>
      </c>
      <c r="O32" s="297">
        <v>10</v>
      </c>
      <c r="P32" s="298" t="s">
        <v>365</v>
      </c>
      <c r="Q32" s="297">
        <v>2</v>
      </c>
      <c r="R32" s="297">
        <v>2</v>
      </c>
      <c r="S32" s="297" t="s">
        <v>535</v>
      </c>
      <c r="T32" s="297">
        <v>4</v>
      </c>
      <c r="U32" s="297">
        <v>6</v>
      </c>
      <c r="V32" s="297">
        <v>0</v>
      </c>
      <c r="W32" s="297">
        <v>0</v>
      </c>
      <c r="X32" s="297">
        <v>1</v>
      </c>
      <c r="Y32" s="297">
        <v>0</v>
      </c>
      <c r="Z32" s="297">
        <v>0</v>
      </c>
      <c r="AA32" s="297">
        <v>0</v>
      </c>
      <c r="AB32" s="296"/>
      <c r="AC32" s="296"/>
      <c r="AD32" s="296"/>
      <c r="AE32" s="296"/>
      <c r="AF32" s="296"/>
      <c r="AG32" s="296"/>
      <c r="AH32" s="296"/>
      <c r="AI32" s="296"/>
    </row>
    <row r="33" spans="1:27" ht="11.25" customHeight="1">
      <c r="A33" s="7" t="s">
        <v>185</v>
      </c>
      <c r="B33" s="32">
        <v>14</v>
      </c>
      <c r="C33" s="32">
        <v>4</v>
      </c>
      <c r="D33" s="32">
        <v>0</v>
      </c>
      <c r="E33" s="32">
        <v>10</v>
      </c>
      <c r="F33" s="32">
        <v>2</v>
      </c>
      <c r="G33" s="32">
        <v>2</v>
      </c>
      <c r="H33" s="32" t="s">
        <v>370</v>
      </c>
      <c r="I33" s="32">
        <v>0</v>
      </c>
      <c r="J33" s="32">
        <v>0</v>
      </c>
      <c r="K33" s="32">
        <v>1</v>
      </c>
      <c r="L33" s="32" t="s">
        <v>473</v>
      </c>
      <c r="M33" s="32">
        <v>139</v>
      </c>
      <c r="N33" s="32">
        <v>176</v>
      </c>
      <c r="O33" s="32">
        <v>45</v>
      </c>
      <c r="P33" s="32" t="s">
        <v>536</v>
      </c>
      <c r="Q33" s="32">
        <v>30</v>
      </c>
      <c r="R33" s="32">
        <v>20</v>
      </c>
      <c r="S33" s="32" t="s">
        <v>537</v>
      </c>
      <c r="T33" s="32">
        <v>19</v>
      </c>
      <c r="U33" s="32">
        <v>27</v>
      </c>
      <c r="V33" s="32">
        <v>2</v>
      </c>
      <c r="W33" s="32">
        <v>8</v>
      </c>
      <c r="X33" s="32">
        <v>3</v>
      </c>
      <c r="Y33" s="32">
        <v>0</v>
      </c>
      <c r="Z33" s="32">
        <v>4</v>
      </c>
      <c r="AA33" s="32">
        <v>3</v>
      </c>
    </row>
    <row r="35" spans="1:27" ht="11.25" customHeight="1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</row>
    <row r="37" spans="1:27" ht="11.25" customHeight="1">
      <c r="A37" s="166"/>
      <c r="B37" s="167"/>
      <c r="C37" s="167"/>
      <c r="D37" s="167"/>
      <c r="E37" s="167"/>
      <c r="F37" s="167"/>
      <c r="G37" s="167"/>
      <c r="H37" s="168"/>
      <c r="I37" s="167"/>
      <c r="J37" s="167"/>
      <c r="K37" s="167"/>
      <c r="L37" s="170"/>
      <c r="M37" s="167"/>
      <c r="N37" s="167"/>
      <c r="O37" s="167"/>
      <c r="P37" s="168"/>
      <c r="Q37" s="167"/>
      <c r="R37" s="167"/>
      <c r="S37" s="169"/>
      <c r="T37" s="167"/>
      <c r="U37" s="167"/>
      <c r="V37" s="167"/>
      <c r="W37" s="167"/>
      <c r="X37" s="167"/>
      <c r="Y37" s="167"/>
      <c r="Z37" s="167"/>
      <c r="AA37" s="167"/>
    </row>
    <row r="38" spans="1:27" ht="11.25" customHeight="1">
      <c r="A38" s="166"/>
      <c r="B38" s="167"/>
      <c r="C38" s="167"/>
      <c r="D38" s="167"/>
      <c r="E38" s="167"/>
      <c r="F38" s="167"/>
      <c r="G38" s="167"/>
      <c r="H38" s="168"/>
      <c r="I38" s="167"/>
      <c r="J38" s="167"/>
      <c r="K38" s="167"/>
      <c r="L38" s="170"/>
      <c r="M38" s="167"/>
      <c r="N38" s="167"/>
      <c r="O38" s="167"/>
      <c r="P38" s="168"/>
      <c r="Q38" s="167"/>
      <c r="R38" s="167"/>
      <c r="S38" s="169"/>
      <c r="T38" s="167"/>
      <c r="U38" s="167"/>
      <c r="V38" s="167"/>
      <c r="W38" s="167"/>
      <c r="X38" s="167"/>
      <c r="Y38" s="167"/>
      <c r="Z38" s="167"/>
      <c r="AA38" s="167"/>
    </row>
    <row r="39" spans="1:27" ht="11.25" customHeight="1">
      <c r="A39" s="166"/>
      <c r="B39" s="167"/>
      <c r="C39" s="167"/>
      <c r="D39" s="167"/>
      <c r="E39" s="167"/>
      <c r="F39" s="167"/>
      <c r="G39" s="167"/>
      <c r="H39" s="168"/>
      <c r="I39" s="167"/>
      <c r="J39" s="167"/>
      <c r="K39" s="167"/>
      <c r="L39" s="170"/>
      <c r="M39" s="167"/>
      <c r="N39" s="167"/>
      <c r="O39" s="167"/>
      <c r="P39" s="168"/>
      <c r="Q39" s="167"/>
      <c r="R39" s="167"/>
      <c r="S39" s="169"/>
      <c r="T39" s="167"/>
      <c r="U39" s="167"/>
      <c r="V39" s="167"/>
      <c r="W39" s="167"/>
      <c r="X39" s="167"/>
      <c r="Y39" s="167"/>
      <c r="Z39" s="167"/>
      <c r="AA39" s="167"/>
    </row>
    <row r="40" spans="1:27" ht="11.25" customHeight="1">
      <c r="A40" s="166"/>
      <c r="B40" s="167"/>
      <c r="C40" s="167"/>
      <c r="D40" s="167"/>
      <c r="E40" s="167"/>
      <c r="F40" s="167"/>
      <c r="G40" s="167"/>
      <c r="H40" s="168"/>
      <c r="I40" s="167"/>
      <c r="J40" s="167"/>
      <c r="K40" s="167"/>
      <c r="L40" s="170"/>
      <c r="M40" s="167"/>
      <c r="N40" s="167"/>
      <c r="O40" s="167"/>
      <c r="P40" s="168"/>
      <c r="Q40" s="167"/>
      <c r="R40" s="167"/>
      <c r="S40" s="169"/>
      <c r="T40" s="167"/>
      <c r="U40" s="167"/>
      <c r="V40" s="167"/>
      <c r="W40" s="167"/>
      <c r="X40" s="167"/>
      <c r="Y40" s="167"/>
      <c r="Z40" s="167"/>
      <c r="AA40" s="167"/>
    </row>
    <row r="41" spans="1:27" ht="11.25" customHeight="1">
      <c r="A41" s="166"/>
      <c r="B41" s="167"/>
      <c r="C41" s="167"/>
      <c r="D41" s="167"/>
      <c r="E41" s="167"/>
      <c r="F41" s="167"/>
      <c r="G41" s="167"/>
      <c r="H41" s="168"/>
      <c r="I41" s="167"/>
      <c r="J41" s="167"/>
      <c r="K41" s="167"/>
      <c r="L41" s="170"/>
      <c r="M41" s="167"/>
      <c r="N41" s="167"/>
      <c r="O41" s="167"/>
      <c r="P41" s="168"/>
      <c r="Q41" s="167"/>
      <c r="R41" s="167"/>
      <c r="S41" s="169"/>
      <c r="T41" s="167"/>
      <c r="U41" s="167"/>
      <c r="V41" s="167"/>
      <c r="W41" s="167"/>
      <c r="X41" s="167"/>
      <c r="Y41" s="167"/>
      <c r="Z41" s="167"/>
      <c r="AA41" s="167"/>
    </row>
    <row r="42" spans="1:27" ht="11.25" customHeight="1">
      <c r="A42" s="166"/>
      <c r="B42" s="167"/>
      <c r="C42" s="167"/>
      <c r="D42" s="167"/>
      <c r="E42" s="167"/>
      <c r="F42" s="167"/>
      <c r="G42" s="167"/>
      <c r="H42" s="168"/>
      <c r="I42" s="167"/>
      <c r="J42" s="167"/>
      <c r="K42" s="167"/>
      <c r="L42" s="170"/>
      <c r="M42" s="167"/>
      <c r="N42" s="167"/>
      <c r="O42" s="167"/>
      <c r="P42" s="168"/>
      <c r="Q42" s="167"/>
      <c r="R42" s="167"/>
      <c r="S42" s="169"/>
      <c r="T42" s="167"/>
      <c r="U42" s="167"/>
      <c r="V42" s="167"/>
      <c r="W42" s="167"/>
      <c r="X42" s="167"/>
      <c r="Y42" s="167"/>
      <c r="Z42" s="167"/>
      <c r="AA42" s="167"/>
    </row>
    <row r="43" spans="1:27" ht="11.25" customHeight="1">
      <c r="A43" s="166"/>
      <c r="B43" s="167"/>
      <c r="C43" s="167"/>
      <c r="D43" s="167"/>
      <c r="E43" s="167"/>
      <c r="F43" s="167"/>
      <c r="G43" s="167"/>
      <c r="H43" s="168"/>
      <c r="I43" s="167"/>
      <c r="J43" s="167"/>
      <c r="K43" s="167"/>
      <c r="L43" s="170"/>
      <c r="M43" s="167"/>
      <c r="N43" s="167"/>
      <c r="O43" s="167"/>
      <c r="P43" s="168"/>
      <c r="Q43" s="167"/>
      <c r="R43" s="167"/>
      <c r="S43" s="169"/>
      <c r="T43" s="167"/>
      <c r="U43" s="167"/>
      <c r="V43" s="167"/>
      <c r="W43" s="167"/>
      <c r="X43" s="167"/>
      <c r="Y43" s="167"/>
      <c r="Z43" s="167"/>
      <c r="AA43" s="167"/>
    </row>
    <row r="44" spans="1:27" ht="11.25" customHeight="1">
      <c r="A44" s="166"/>
      <c r="B44" s="167"/>
      <c r="C44" s="167"/>
      <c r="D44" s="167"/>
      <c r="E44" s="167"/>
      <c r="F44" s="167"/>
      <c r="G44" s="167"/>
      <c r="H44" s="168"/>
      <c r="I44" s="167"/>
      <c r="J44" s="167"/>
      <c r="K44" s="167"/>
      <c r="L44" s="170"/>
      <c r="M44" s="167"/>
      <c r="N44" s="167"/>
      <c r="O44" s="167"/>
      <c r="P44" s="168"/>
      <c r="Q44" s="167"/>
      <c r="R44" s="167"/>
      <c r="S44" s="169"/>
      <c r="T44" s="167"/>
      <c r="U44" s="167"/>
      <c r="V44" s="167"/>
      <c r="W44" s="167"/>
      <c r="X44" s="167"/>
      <c r="Y44" s="167"/>
      <c r="Z44" s="167"/>
      <c r="AA44" s="167"/>
    </row>
    <row r="45" spans="1:27" ht="11.25" customHeight="1">
      <c r="A45" s="166"/>
      <c r="B45" s="167"/>
      <c r="C45" s="167"/>
      <c r="D45" s="167"/>
      <c r="E45" s="167"/>
      <c r="F45" s="167"/>
      <c r="G45" s="167"/>
      <c r="H45" s="168"/>
      <c r="I45" s="167"/>
      <c r="J45" s="167"/>
      <c r="K45" s="167"/>
      <c r="L45" s="170"/>
      <c r="M45" s="167"/>
      <c r="N45" s="167"/>
      <c r="O45" s="167"/>
      <c r="P45" s="168"/>
      <c r="Q45" s="167"/>
      <c r="R45" s="167"/>
      <c r="S45" s="169"/>
      <c r="T45" s="167"/>
      <c r="U45" s="167"/>
      <c r="V45" s="167"/>
      <c r="W45" s="167"/>
      <c r="X45" s="167"/>
      <c r="Y45" s="167"/>
      <c r="Z45" s="167"/>
      <c r="AA45" s="167"/>
    </row>
    <row r="46" spans="1:27" ht="11.25" customHeight="1">
      <c r="A46" s="166"/>
      <c r="B46" s="167"/>
      <c r="C46" s="167"/>
      <c r="D46" s="167"/>
      <c r="E46" s="167"/>
      <c r="F46" s="167"/>
      <c r="G46" s="167"/>
      <c r="H46" s="168"/>
      <c r="I46" s="167"/>
      <c r="J46" s="167"/>
      <c r="K46" s="167"/>
      <c r="L46" s="170"/>
      <c r="M46" s="167"/>
      <c r="N46" s="167"/>
      <c r="O46" s="167"/>
      <c r="P46" s="168"/>
      <c r="Q46" s="167"/>
      <c r="R46" s="167"/>
      <c r="S46" s="169"/>
      <c r="T46" s="167"/>
      <c r="U46" s="167"/>
      <c r="V46" s="167"/>
      <c r="W46" s="167"/>
      <c r="X46" s="167"/>
      <c r="Y46" s="167"/>
      <c r="Z46" s="167"/>
      <c r="AA46" s="167"/>
    </row>
    <row r="47" spans="1:27" ht="11.25" customHeight="1">
      <c r="A47" s="166"/>
      <c r="B47" s="166"/>
      <c r="C47" s="166"/>
      <c r="D47" s="166"/>
      <c r="E47" s="166"/>
      <c r="F47" s="166"/>
      <c r="G47" s="166"/>
      <c r="H47" s="168"/>
      <c r="I47" s="166"/>
      <c r="J47" s="166"/>
      <c r="K47" s="166"/>
      <c r="L47" s="170"/>
      <c r="M47" s="166"/>
      <c r="N47" s="166"/>
      <c r="O47" s="166"/>
      <c r="P47" s="168"/>
      <c r="Q47" s="166"/>
      <c r="R47" s="166"/>
      <c r="S47" s="169"/>
      <c r="T47" s="166"/>
      <c r="U47" s="166"/>
      <c r="V47" s="166"/>
      <c r="W47" s="166"/>
      <c r="X47" s="166"/>
      <c r="Y47" s="166"/>
      <c r="Z47" s="166"/>
      <c r="AA47" s="166"/>
    </row>
    <row r="48" spans="1:27" ht="11.25" customHeight="1">
      <c r="A48" s="166"/>
      <c r="B48" s="167"/>
      <c r="C48" s="167"/>
      <c r="D48" s="167"/>
      <c r="E48" s="167"/>
      <c r="F48" s="167"/>
      <c r="G48" s="167"/>
      <c r="H48" s="168"/>
      <c r="I48" s="167"/>
      <c r="J48" s="167"/>
      <c r="K48" s="167"/>
      <c r="L48" s="170"/>
      <c r="M48" s="167"/>
      <c r="N48" s="167"/>
      <c r="O48" s="167"/>
      <c r="P48" s="168"/>
      <c r="Q48" s="167"/>
      <c r="R48" s="167"/>
      <c r="S48" s="169"/>
      <c r="T48" s="167"/>
      <c r="U48" s="167"/>
      <c r="V48" s="167"/>
      <c r="W48" s="167"/>
      <c r="X48" s="167"/>
      <c r="Y48" s="167"/>
      <c r="Z48" s="167"/>
      <c r="AA48" s="167"/>
    </row>
  </sheetData>
  <sheetProtection/>
  <mergeCells count="4">
    <mergeCell ref="B1:AH1"/>
    <mergeCell ref="B2:AH2"/>
    <mergeCell ref="B3:Y3"/>
    <mergeCell ref="Z3:AI3"/>
  </mergeCells>
  <hyperlinks>
    <hyperlink ref="A1" location="CALENDARIO!E20" display="INICIO"/>
  </hyperlinks>
  <printOptions/>
  <pageMargins left="0.17" right="0.17" top="0.4" bottom="0.27" header="0.3" footer="0.3"/>
  <pageSetup fitToHeight="1" fitToWidth="1" horizontalDpi="240" verticalDpi="24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32"/>
  <sheetViews>
    <sheetView zoomScalePageLayoutView="0" workbookViewId="0" topLeftCell="K1">
      <selection activeCell="T14" sqref="T14"/>
    </sheetView>
  </sheetViews>
  <sheetFormatPr defaultColWidth="11.421875" defaultRowHeight="10.5" customHeight="1"/>
  <cols>
    <col min="1" max="1" width="27.8515625" style="2" bestFit="1" customWidth="1"/>
    <col min="2" max="3" width="4.00390625" style="34" bestFit="1" customWidth="1"/>
    <col min="4" max="5" width="3.00390625" style="34" bestFit="1" customWidth="1"/>
    <col min="6" max="8" width="5.00390625" style="34" bestFit="1" customWidth="1"/>
    <col min="9" max="9" width="3.140625" style="34" bestFit="1" customWidth="1"/>
    <col min="10" max="10" width="4.57421875" style="34" bestFit="1" customWidth="1"/>
    <col min="11" max="11" width="3.140625" style="34" bestFit="1" customWidth="1"/>
    <col min="12" max="13" width="5.00390625" style="34" bestFit="1" customWidth="1"/>
    <col min="14" max="14" width="4.00390625" style="34" bestFit="1" customWidth="1"/>
    <col min="15" max="15" width="3.28125" style="34" bestFit="1" customWidth="1"/>
    <col min="16" max="16" width="4.57421875" style="34" bestFit="1" customWidth="1"/>
    <col min="17" max="17" width="3.28125" style="34" bestFit="1" customWidth="1"/>
    <col min="18" max="18" width="3.00390625" style="34" bestFit="1" customWidth="1"/>
    <col min="19" max="19" width="5.57421875" style="34" bestFit="1" customWidth="1"/>
    <col min="20" max="22" width="3.421875" style="34" bestFit="1" customWidth="1"/>
    <col min="23" max="23" width="4.57421875" style="34" bestFit="1" customWidth="1"/>
    <col min="24" max="25" width="5.140625" style="34" bestFit="1" customWidth="1"/>
    <col min="26" max="26" width="3.421875" style="34" bestFit="1" customWidth="1"/>
    <col min="27" max="27" width="4.57421875" style="34" bestFit="1" customWidth="1"/>
    <col min="28" max="28" width="2.00390625" style="34" bestFit="1" customWidth="1"/>
    <col min="29" max="29" width="4.00390625" style="34" bestFit="1" customWidth="1"/>
    <col min="30" max="30" width="5.00390625" style="34" bestFit="1" customWidth="1"/>
    <col min="31" max="31" width="3.421875" style="34" bestFit="1" customWidth="1"/>
    <col min="32" max="34" width="3.28125" style="34" bestFit="1" customWidth="1"/>
    <col min="35" max="35" width="6.00390625" style="23" bestFit="1" customWidth="1"/>
    <col min="36" max="16384" width="11.421875" style="2" customWidth="1"/>
  </cols>
  <sheetData>
    <row r="1" spans="1:35" s="21" customFormat="1" ht="10.5" customHeight="1">
      <c r="A1" s="19" t="s">
        <v>102</v>
      </c>
      <c r="B1" s="370" t="s">
        <v>103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20"/>
    </row>
    <row r="2" spans="1:35" s="3" customFormat="1" ht="23.25">
      <c r="A2" s="204" t="s">
        <v>125</v>
      </c>
      <c r="B2" s="376" t="s">
        <v>15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15"/>
    </row>
    <row r="3" spans="1:35" ht="10.5" customHeight="1">
      <c r="A3" s="293"/>
      <c r="B3" s="372" t="s">
        <v>332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 t="s">
        <v>95</v>
      </c>
      <c r="AA3" s="372"/>
      <c r="AB3" s="372"/>
      <c r="AC3" s="372"/>
      <c r="AD3" s="372"/>
      <c r="AE3" s="372"/>
      <c r="AF3" s="372"/>
      <c r="AG3" s="372"/>
      <c r="AH3" s="372"/>
      <c r="AI3" s="372"/>
    </row>
    <row r="4" spans="1:35" ht="10.5" customHeight="1">
      <c r="A4" s="296" t="s">
        <v>101</v>
      </c>
      <c r="B4" s="297" t="s">
        <v>56</v>
      </c>
      <c r="C4" s="297" t="s">
        <v>27</v>
      </c>
      <c r="D4" s="297" t="s">
        <v>0</v>
      </c>
      <c r="E4" s="297" t="s">
        <v>1</v>
      </c>
      <c r="F4" s="298" t="s">
        <v>28</v>
      </c>
      <c r="G4" s="298" t="s">
        <v>57</v>
      </c>
      <c r="H4" s="297" t="s">
        <v>29</v>
      </c>
      <c r="I4" s="297" t="s">
        <v>30</v>
      </c>
      <c r="J4" s="297" t="s">
        <v>31</v>
      </c>
      <c r="K4" s="297" t="s">
        <v>58</v>
      </c>
      <c r="L4" s="298" t="s">
        <v>59</v>
      </c>
      <c r="M4" s="298" t="s">
        <v>60</v>
      </c>
      <c r="N4" s="297" t="s">
        <v>32</v>
      </c>
      <c r="O4" s="297" t="s">
        <v>33</v>
      </c>
      <c r="P4" s="297" t="s">
        <v>61</v>
      </c>
      <c r="Q4" s="297" t="s">
        <v>34</v>
      </c>
      <c r="R4" s="297" t="s">
        <v>35</v>
      </c>
      <c r="S4" s="297" t="s">
        <v>36</v>
      </c>
      <c r="T4" s="297" t="s">
        <v>37</v>
      </c>
      <c r="U4" s="297" t="s">
        <v>39</v>
      </c>
      <c r="V4" s="297" t="s">
        <v>62</v>
      </c>
      <c r="W4" s="297" t="s">
        <v>163</v>
      </c>
      <c r="X4" s="297" t="s">
        <v>164</v>
      </c>
      <c r="Y4" s="297" t="s">
        <v>165</v>
      </c>
      <c r="Z4" s="297" t="s">
        <v>18</v>
      </c>
      <c r="AA4" s="297" t="s">
        <v>47</v>
      </c>
      <c r="AB4" s="297" t="s">
        <v>2</v>
      </c>
      <c r="AC4" s="297" t="s">
        <v>52</v>
      </c>
      <c r="AD4" s="298" t="s">
        <v>28</v>
      </c>
      <c r="AE4" s="297" t="s">
        <v>53</v>
      </c>
      <c r="AF4" s="297" t="s">
        <v>54</v>
      </c>
      <c r="AG4" s="297" t="s">
        <v>32</v>
      </c>
      <c r="AH4" s="297" t="s">
        <v>33</v>
      </c>
      <c r="AI4" s="296" t="s">
        <v>166</v>
      </c>
    </row>
    <row r="5" spans="1:35" ht="10.5" customHeight="1">
      <c r="A5" s="296" t="s">
        <v>212</v>
      </c>
      <c r="B5" s="297">
        <v>18</v>
      </c>
      <c r="C5" s="297">
        <v>11</v>
      </c>
      <c r="D5" s="297">
        <v>4</v>
      </c>
      <c r="E5" s="297">
        <v>2</v>
      </c>
      <c r="F5" s="379" t="s">
        <v>471</v>
      </c>
      <c r="G5" s="379" t="s">
        <v>370</v>
      </c>
      <c r="H5" s="297">
        <v>0</v>
      </c>
      <c r="I5" s="297">
        <v>0</v>
      </c>
      <c r="J5" s="297">
        <v>0</v>
      </c>
      <c r="K5" s="297">
        <v>2</v>
      </c>
      <c r="L5" s="379" t="s">
        <v>471</v>
      </c>
      <c r="M5" s="379" t="s">
        <v>472</v>
      </c>
      <c r="N5" s="297">
        <v>1</v>
      </c>
      <c r="O5" s="297">
        <v>0</v>
      </c>
      <c r="P5" s="297">
        <v>1</v>
      </c>
      <c r="Q5" s="297">
        <v>0</v>
      </c>
      <c r="R5" s="297">
        <v>0</v>
      </c>
      <c r="S5" s="297">
        <v>1</v>
      </c>
      <c r="T5" s="297">
        <v>6</v>
      </c>
      <c r="U5" s="297">
        <v>0</v>
      </c>
      <c r="V5" s="297">
        <v>0</v>
      </c>
      <c r="W5" s="297">
        <v>8</v>
      </c>
      <c r="X5" s="297">
        <v>1</v>
      </c>
      <c r="Y5" s="297">
        <v>1</v>
      </c>
      <c r="Z5" s="297">
        <v>4</v>
      </c>
      <c r="AA5" s="297" t="s">
        <v>473</v>
      </c>
      <c r="AB5" s="297">
        <v>0</v>
      </c>
      <c r="AC5" s="297">
        <v>29</v>
      </c>
      <c r="AD5" s="379">
        <v>1000</v>
      </c>
      <c r="AE5" s="297">
        <v>1</v>
      </c>
      <c r="AF5" s="297">
        <v>2</v>
      </c>
      <c r="AG5" s="297">
        <v>2</v>
      </c>
      <c r="AH5" s="297">
        <v>2</v>
      </c>
      <c r="AI5" s="296" t="s">
        <v>168</v>
      </c>
    </row>
    <row r="6" spans="1:35" ht="10.5" customHeight="1">
      <c r="A6" s="296" t="s">
        <v>213</v>
      </c>
      <c r="B6" s="297">
        <v>16</v>
      </c>
      <c r="C6" s="297">
        <v>14</v>
      </c>
      <c r="D6" s="297">
        <v>2</v>
      </c>
      <c r="E6" s="297">
        <v>4</v>
      </c>
      <c r="F6" s="379" t="s">
        <v>365</v>
      </c>
      <c r="G6" s="379" t="s">
        <v>358</v>
      </c>
      <c r="H6" s="297">
        <v>0</v>
      </c>
      <c r="I6" s="297">
        <v>0</v>
      </c>
      <c r="J6" s="297">
        <v>0</v>
      </c>
      <c r="K6" s="297">
        <v>4</v>
      </c>
      <c r="L6" s="379" t="s">
        <v>365</v>
      </c>
      <c r="M6" s="379" t="s">
        <v>474</v>
      </c>
      <c r="N6" s="297">
        <v>0</v>
      </c>
      <c r="O6" s="297">
        <v>0</v>
      </c>
      <c r="P6" s="297">
        <v>5</v>
      </c>
      <c r="Q6" s="297">
        <v>0</v>
      </c>
      <c r="R6" s="297">
        <v>0</v>
      </c>
      <c r="S6" s="297">
        <v>1</v>
      </c>
      <c r="T6" s="297">
        <v>1</v>
      </c>
      <c r="U6" s="297">
        <v>2</v>
      </c>
      <c r="V6" s="297">
        <v>0</v>
      </c>
      <c r="W6" s="297">
        <v>7</v>
      </c>
      <c r="X6" s="297">
        <v>5</v>
      </c>
      <c r="Y6" s="297">
        <v>1</v>
      </c>
      <c r="Z6" s="297">
        <v>4</v>
      </c>
      <c r="AA6" s="297" t="s">
        <v>473</v>
      </c>
      <c r="AB6" s="297">
        <v>0</v>
      </c>
      <c r="AC6" s="297">
        <v>5</v>
      </c>
      <c r="AD6" s="379">
        <v>1000</v>
      </c>
      <c r="AE6" s="297">
        <v>1</v>
      </c>
      <c r="AF6" s="297">
        <v>0</v>
      </c>
      <c r="AG6" s="297">
        <v>0</v>
      </c>
      <c r="AH6" s="297">
        <v>0</v>
      </c>
      <c r="AI6" s="296" t="s">
        <v>475</v>
      </c>
    </row>
    <row r="7" spans="1:35" ht="10.5" customHeight="1">
      <c r="A7" s="296" t="s">
        <v>214</v>
      </c>
      <c r="B7" s="297">
        <v>8</v>
      </c>
      <c r="C7" s="297">
        <v>8</v>
      </c>
      <c r="D7" s="297">
        <v>0</v>
      </c>
      <c r="E7" s="297">
        <v>0</v>
      </c>
      <c r="F7" s="379" t="s">
        <v>398</v>
      </c>
      <c r="G7" s="379" t="s">
        <v>398</v>
      </c>
      <c r="H7" s="297">
        <v>0</v>
      </c>
      <c r="I7" s="297">
        <v>0</v>
      </c>
      <c r="J7" s="297">
        <v>0</v>
      </c>
      <c r="K7" s="297">
        <v>0</v>
      </c>
      <c r="L7" s="379" t="s">
        <v>398</v>
      </c>
      <c r="M7" s="379" t="s">
        <v>398</v>
      </c>
      <c r="N7" s="297">
        <v>0</v>
      </c>
      <c r="O7" s="297">
        <v>0</v>
      </c>
      <c r="P7" s="297">
        <v>0</v>
      </c>
      <c r="Q7" s="297">
        <v>0</v>
      </c>
      <c r="R7" s="297">
        <v>0</v>
      </c>
      <c r="S7" s="297">
        <v>0</v>
      </c>
      <c r="T7" s="297">
        <v>0</v>
      </c>
      <c r="U7" s="297">
        <v>7</v>
      </c>
      <c r="V7" s="297">
        <v>0</v>
      </c>
      <c r="W7" s="297">
        <v>4</v>
      </c>
      <c r="X7" s="297">
        <v>0</v>
      </c>
      <c r="Y7" s="297">
        <v>0</v>
      </c>
      <c r="Z7" s="297">
        <v>4</v>
      </c>
      <c r="AA7" s="297" t="s">
        <v>476</v>
      </c>
      <c r="AB7" s="297">
        <v>0</v>
      </c>
      <c r="AC7" s="297">
        <v>25</v>
      </c>
      <c r="AD7" s="379">
        <v>1000</v>
      </c>
      <c r="AE7" s="297">
        <v>2</v>
      </c>
      <c r="AF7" s="297">
        <v>0</v>
      </c>
      <c r="AG7" s="297">
        <v>0</v>
      </c>
      <c r="AH7" s="297">
        <v>0</v>
      </c>
      <c r="AI7" s="296" t="s">
        <v>193</v>
      </c>
    </row>
    <row r="8" spans="1:35" ht="10.5" customHeight="1">
      <c r="A8" s="296" t="s">
        <v>215</v>
      </c>
      <c r="B8" s="297">
        <v>17</v>
      </c>
      <c r="C8" s="297">
        <v>16</v>
      </c>
      <c r="D8" s="297">
        <v>2</v>
      </c>
      <c r="E8" s="297">
        <v>4</v>
      </c>
      <c r="F8" s="379" t="s">
        <v>373</v>
      </c>
      <c r="G8" s="379" t="s">
        <v>388</v>
      </c>
      <c r="H8" s="297">
        <v>1</v>
      </c>
      <c r="I8" s="297">
        <v>0</v>
      </c>
      <c r="J8" s="297">
        <v>0</v>
      </c>
      <c r="K8" s="297">
        <v>5</v>
      </c>
      <c r="L8" s="379" t="s">
        <v>477</v>
      </c>
      <c r="M8" s="379" t="s">
        <v>478</v>
      </c>
      <c r="N8" s="297">
        <v>0</v>
      </c>
      <c r="O8" s="297">
        <v>0</v>
      </c>
      <c r="P8" s="297">
        <v>4</v>
      </c>
      <c r="Q8" s="297">
        <v>0</v>
      </c>
      <c r="R8" s="297">
        <v>0</v>
      </c>
      <c r="S8" s="297">
        <v>0</v>
      </c>
      <c r="T8" s="297">
        <v>1</v>
      </c>
      <c r="U8" s="297">
        <v>1</v>
      </c>
      <c r="V8" s="297">
        <v>0</v>
      </c>
      <c r="W8" s="297">
        <v>12</v>
      </c>
      <c r="X8" s="297">
        <v>3</v>
      </c>
      <c r="Y8" s="297">
        <v>0</v>
      </c>
      <c r="Z8" s="297">
        <v>4</v>
      </c>
      <c r="AA8" s="297" t="s">
        <v>473</v>
      </c>
      <c r="AB8" s="297">
        <v>1</v>
      </c>
      <c r="AC8" s="297">
        <v>20</v>
      </c>
      <c r="AD8" s="379" t="s">
        <v>479</v>
      </c>
      <c r="AE8" s="297">
        <v>2</v>
      </c>
      <c r="AF8" s="297">
        <v>0</v>
      </c>
      <c r="AG8" s="297">
        <v>0</v>
      </c>
      <c r="AH8" s="297">
        <v>0</v>
      </c>
      <c r="AI8" s="296" t="s">
        <v>280</v>
      </c>
    </row>
    <row r="9" spans="1:35" ht="10.5" customHeight="1">
      <c r="A9" s="296" t="s">
        <v>216</v>
      </c>
      <c r="B9" s="297">
        <v>19</v>
      </c>
      <c r="C9" s="297">
        <v>16</v>
      </c>
      <c r="D9" s="297">
        <v>4</v>
      </c>
      <c r="E9" s="297">
        <v>3</v>
      </c>
      <c r="F9" s="379" t="s">
        <v>431</v>
      </c>
      <c r="G9" s="379" t="s">
        <v>353</v>
      </c>
      <c r="H9" s="297">
        <v>0</v>
      </c>
      <c r="I9" s="297">
        <v>0</v>
      </c>
      <c r="J9" s="297">
        <v>0</v>
      </c>
      <c r="K9" s="297">
        <v>3</v>
      </c>
      <c r="L9" s="379" t="s">
        <v>431</v>
      </c>
      <c r="M9" s="379" t="s">
        <v>432</v>
      </c>
      <c r="N9" s="297">
        <v>1</v>
      </c>
      <c r="O9" s="297">
        <v>1</v>
      </c>
      <c r="P9" s="297">
        <v>1</v>
      </c>
      <c r="Q9" s="297">
        <v>0</v>
      </c>
      <c r="R9" s="297">
        <v>0</v>
      </c>
      <c r="S9" s="297">
        <v>3</v>
      </c>
      <c r="T9" s="297">
        <v>0</v>
      </c>
      <c r="U9" s="297">
        <v>0</v>
      </c>
      <c r="V9" s="297">
        <v>0</v>
      </c>
      <c r="W9" s="297">
        <v>7</v>
      </c>
      <c r="X9" s="297">
        <v>1</v>
      </c>
      <c r="Y9" s="297">
        <v>0</v>
      </c>
      <c r="Z9" s="297">
        <v>4</v>
      </c>
      <c r="AA9" s="297" t="s">
        <v>473</v>
      </c>
      <c r="AB9" s="297">
        <v>3</v>
      </c>
      <c r="AC9" s="297">
        <v>31</v>
      </c>
      <c r="AD9" s="379" t="s">
        <v>480</v>
      </c>
      <c r="AE9" s="297">
        <v>5</v>
      </c>
      <c r="AF9" s="297">
        <v>0</v>
      </c>
      <c r="AG9" s="297">
        <v>0</v>
      </c>
      <c r="AH9" s="297">
        <v>0</v>
      </c>
      <c r="AI9" s="296" t="s">
        <v>281</v>
      </c>
    </row>
    <row r="10" spans="1:35" ht="10.5" customHeight="1">
      <c r="A10" s="296" t="s">
        <v>217</v>
      </c>
      <c r="B10" s="297">
        <v>18</v>
      </c>
      <c r="C10" s="297">
        <v>14</v>
      </c>
      <c r="D10" s="297">
        <v>3</v>
      </c>
      <c r="E10" s="297">
        <v>3</v>
      </c>
      <c r="F10" s="379" t="s">
        <v>423</v>
      </c>
      <c r="G10" s="379" t="s">
        <v>481</v>
      </c>
      <c r="H10" s="297">
        <v>1</v>
      </c>
      <c r="I10" s="297">
        <v>0</v>
      </c>
      <c r="J10" s="297">
        <v>0</v>
      </c>
      <c r="K10" s="297">
        <v>4</v>
      </c>
      <c r="L10" s="379" t="s">
        <v>365</v>
      </c>
      <c r="M10" s="379" t="s">
        <v>482</v>
      </c>
      <c r="N10" s="297">
        <v>0</v>
      </c>
      <c r="O10" s="297">
        <v>2</v>
      </c>
      <c r="P10" s="297">
        <v>0</v>
      </c>
      <c r="Q10" s="297">
        <v>0</v>
      </c>
      <c r="R10" s="297">
        <v>0</v>
      </c>
      <c r="S10" s="297">
        <v>1</v>
      </c>
      <c r="T10" s="297">
        <v>3</v>
      </c>
      <c r="U10" s="297">
        <v>6</v>
      </c>
      <c r="V10" s="297">
        <v>0</v>
      </c>
      <c r="W10" s="297">
        <v>8</v>
      </c>
      <c r="X10" s="297">
        <v>0</v>
      </c>
      <c r="Y10" s="297">
        <v>0</v>
      </c>
      <c r="Z10" s="297">
        <v>4</v>
      </c>
      <c r="AA10" s="297" t="s">
        <v>473</v>
      </c>
      <c r="AB10" s="297">
        <v>1</v>
      </c>
      <c r="AC10" s="297">
        <v>7</v>
      </c>
      <c r="AD10" s="379" t="s">
        <v>483</v>
      </c>
      <c r="AE10" s="297">
        <v>0</v>
      </c>
      <c r="AF10" s="297">
        <v>0</v>
      </c>
      <c r="AG10" s="297">
        <v>0</v>
      </c>
      <c r="AH10" s="297">
        <v>0</v>
      </c>
      <c r="AI10" s="296" t="s">
        <v>176</v>
      </c>
    </row>
    <row r="11" spans="1:35" ht="10.5" customHeight="1">
      <c r="A11" s="296" t="s">
        <v>218</v>
      </c>
      <c r="B11" s="297">
        <v>16</v>
      </c>
      <c r="C11" s="297">
        <v>14</v>
      </c>
      <c r="D11" s="297">
        <v>0</v>
      </c>
      <c r="E11" s="297">
        <v>2</v>
      </c>
      <c r="F11" s="379" t="s">
        <v>364</v>
      </c>
      <c r="G11" s="379" t="s">
        <v>373</v>
      </c>
      <c r="H11" s="297">
        <v>0</v>
      </c>
      <c r="I11" s="297">
        <v>0</v>
      </c>
      <c r="J11" s="297">
        <v>0</v>
      </c>
      <c r="K11" s="297">
        <v>2</v>
      </c>
      <c r="L11" s="379" t="s">
        <v>364</v>
      </c>
      <c r="M11" s="379" t="s">
        <v>484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1</v>
      </c>
      <c r="T11" s="297">
        <v>1</v>
      </c>
      <c r="U11" s="297">
        <v>1</v>
      </c>
      <c r="V11" s="297">
        <v>0</v>
      </c>
      <c r="W11" s="297">
        <v>2</v>
      </c>
      <c r="X11" s="297">
        <v>0</v>
      </c>
      <c r="Y11" s="297">
        <v>0</v>
      </c>
      <c r="Z11" s="297">
        <v>4</v>
      </c>
      <c r="AA11" s="297" t="s">
        <v>473</v>
      </c>
      <c r="AB11" s="297">
        <v>1</v>
      </c>
      <c r="AC11" s="297">
        <v>19</v>
      </c>
      <c r="AD11" s="379" t="s">
        <v>485</v>
      </c>
      <c r="AE11" s="297">
        <v>1</v>
      </c>
      <c r="AF11" s="297">
        <v>0</v>
      </c>
      <c r="AG11" s="297">
        <v>0</v>
      </c>
      <c r="AH11" s="297">
        <v>0</v>
      </c>
      <c r="AI11" s="296" t="s">
        <v>282</v>
      </c>
    </row>
    <row r="12" spans="1:35" ht="10.5" customHeight="1">
      <c r="A12" s="296" t="s">
        <v>219</v>
      </c>
      <c r="B12" s="297">
        <v>18</v>
      </c>
      <c r="C12" s="297">
        <v>17</v>
      </c>
      <c r="D12" s="297">
        <v>4</v>
      </c>
      <c r="E12" s="297">
        <v>7</v>
      </c>
      <c r="F12" s="379" t="s">
        <v>439</v>
      </c>
      <c r="G12" s="379" t="s">
        <v>486</v>
      </c>
      <c r="H12" s="297">
        <v>0</v>
      </c>
      <c r="I12" s="297">
        <v>0</v>
      </c>
      <c r="J12" s="297">
        <v>0</v>
      </c>
      <c r="K12" s="297">
        <v>7</v>
      </c>
      <c r="L12" s="379" t="s">
        <v>439</v>
      </c>
      <c r="M12" s="379" t="s">
        <v>487</v>
      </c>
      <c r="N12" s="297">
        <v>1</v>
      </c>
      <c r="O12" s="297">
        <v>1</v>
      </c>
      <c r="P12" s="297">
        <v>1</v>
      </c>
      <c r="Q12" s="297">
        <v>0</v>
      </c>
      <c r="R12" s="297">
        <v>0</v>
      </c>
      <c r="S12" s="297">
        <v>0</v>
      </c>
      <c r="T12" s="297">
        <v>1</v>
      </c>
      <c r="U12" s="297">
        <v>2</v>
      </c>
      <c r="V12" s="297">
        <v>0</v>
      </c>
      <c r="W12" s="297">
        <v>4</v>
      </c>
      <c r="X12" s="297">
        <v>1</v>
      </c>
      <c r="Y12" s="297">
        <v>0</v>
      </c>
      <c r="Z12" s="297">
        <v>4</v>
      </c>
      <c r="AA12" s="297" t="s">
        <v>473</v>
      </c>
      <c r="AB12" s="297">
        <v>1</v>
      </c>
      <c r="AC12" s="297">
        <v>8</v>
      </c>
      <c r="AD12" s="379" t="s">
        <v>488</v>
      </c>
      <c r="AE12" s="297">
        <v>0</v>
      </c>
      <c r="AF12" s="297">
        <v>0</v>
      </c>
      <c r="AG12" s="297">
        <v>0</v>
      </c>
      <c r="AH12" s="297">
        <v>0</v>
      </c>
      <c r="AI12" s="296" t="s">
        <v>178</v>
      </c>
    </row>
    <row r="13" spans="1:35" ht="10.5" customHeight="1">
      <c r="A13" s="296" t="s">
        <v>220</v>
      </c>
      <c r="B13" s="297">
        <v>3</v>
      </c>
      <c r="C13" s="297">
        <v>3</v>
      </c>
      <c r="D13" s="297">
        <v>0</v>
      </c>
      <c r="E13" s="297">
        <v>0</v>
      </c>
      <c r="F13" s="379" t="s">
        <v>398</v>
      </c>
      <c r="G13" s="379" t="s">
        <v>398</v>
      </c>
      <c r="H13" s="297">
        <v>0</v>
      </c>
      <c r="I13" s="297">
        <v>0</v>
      </c>
      <c r="J13" s="297">
        <v>0</v>
      </c>
      <c r="K13" s="297">
        <v>0</v>
      </c>
      <c r="L13" s="379" t="s">
        <v>398</v>
      </c>
      <c r="M13" s="379" t="s">
        <v>398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2</v>
      </c>
      <c r="V13" s="297">
        <v>0</v>
      </c>
      <c r="W13" s="297">
        <v>2</v>
      </c>
      <c r="X13" s="297">
        <v>0</v>
      </c>
      <c r="Y13" s="297">
        <v>0</v>
      </c>
      <c r="Z13" s="297">
        <v>2</v>
      </c>
      <c r="AA13" s="297" t="s">
        <v>489</v>
      </c>
      <c r="AB13" s="297">
        <v>0</v>
      </c>
      <c r="AC13" s="297">
        <v>0</v>
      </c>
      <c r="AD13" s="379" t="s">
        <v>16</v>
      </c>
      <c r="AE13" s="297">
        <v>0</v>
      </c>
      <c r="AF13" s="297">
        <v>0</v>
      </c>
      <c r="AG13" s="297">
        <v>0</v>
      </c>
      <c r="AH13" s="297">
        <v>0</v>
      </c>
      <c r="AI13" s="296" t="s">
        <v>183</v>
      </c>
    </row>
    <row r="14" spans="1:35" ht="10.5" customHeight="1">
      <c r="A14" s="296" t="s">
        <v>283</v>
      </c>
      <c r="B14" s="297">
        <v>3</v>
      </c>
      <c r="C14" s="297">
        <v>3</v>
      </c>
      <c r="D14" s="297">
        <v>0</v>
      </c>
      <c r="E14" s="297">
        <v>0</v>
      </c>
      <c r="F14" s="379" t="s">
        <v>398</v>
      </c>
      <c r="G14" s="379" t="s">
        <v>398</v>
      </c>
      <c r="H14" s="297">
        <v>0</v>
      </c>
      <c r="I14" s="297">
        <v>0</v>
      </c>
      <c r="J14" s="297">
        <v>0</v>
      </c>
      <c r="K14" s="297">
        <v>0</v>
      </c>
      <c r="L14" s="379" t="s">
        <v>398</v>
      </c>
      <c r="M14" s="379" t="s">
        <v>398</v>
      </c>
      <c r="N14" s="297">
        <v>0</v>
      </c>
      <c r="O14" s="297">
        <v>0</v>
      </c>
      <c r="P14" s="297">
        <v>1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2</v>
      </c>
      <c r="X14" s="297">
        <v>1</v>
      </c>
      <c r="Y14" s="297">
        <v>0</v>
      </c>
      <c r="Z14" s="297">
        <v>1</v>
      </c>
      <c r="AA14" s="297" t="s">
        <v>410</v>
      </c>
      <c r="AB14" s="297">
        <v>0</v>
      </c>
      <c r="AC14" s="297">
        <v>3</v>
      </c>
      <c r="AD14" s="379">
        <v>1000</v>
      </c>
      <c r="AE14" s="297">
        <v>0</v>
      </c>
      <c r="AF14" s="297">
        <v>0</v>
      </c>
      <c r="AG14" s="297">
        <v>0</v>
      </c>
      <c r="AH14" s="297">
        <v>0</v>
      </c>
      <c r="AI14" s="296" t="s">
        <v>44</v>
      </c>
    </row>
    <row r="15" spans="1:35" ht="10.5" customHeight="1">
      <c r="A15" s="296" t="s">
        <v>337</v>
      </c>
      <c r="B15" s="297">
        <v>3</v>
      </c>
      <c r="C15" s="297">
        <v>1</v>
      </c>
      <c r="D15" s="297">
        <v>0</v>
      </c>
      <c r="E15" s="297">
        <v>0</v>
      </c>
      <c r="F15" s="379" t="s">
        <v>398</v>
      </c>
      <c r="G15" s="379" t="s">
        <v>449</v>
      </c>
      <c r="H15" s="297">
        <v>0</v>
      </c>
      <c r="I15" s="297">
        <v>0</v>
      </c>
      <c r="J15" s="297">
        <v>0</v>
      </c>
      <c r="K15" s="297">
        <v>0</v>
      </c>
      <c r="L15" s="379" t="s">
        <v>398</v>
      </c>
      <c r="M15" s="379" t="s">
        <v>449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2</v>
      </c>
      <c r="U15" s="297">
        <v>1</v>
      </c>
      <c r="V15" s="297">
        <v>0</v>
      </c>
      <c r="W15" s="297">
        <v>1</v>
      </c>
      <c r="X15" s="297">
        <v>0</v>
      </c>
      <c r="Y15" s="297">
        <v>0</v>
      </c>
      <c r="Z15" s="297">
        <v>1</v>
      </c>
      <c r="AA15" s="297" t="s">
        <v>410</v>
      </c>
      <c r="AB15" s="297">
        <v>0</v>
      </c>
      <c r="AC15" s="297">
        <v>1</v>
      </c>
      <c r="AD15" s="379">
        <v>1000</v>
      </c>
      <c r="AE15" s="297">
        <v>1</v>
      </c>
      <c r="AF15" s="297">
        <v>0</v>
      </c>
      <c r="AG15" s="297">
        <v>0</v>
      </c>
      <c r="AH15" s="297">
        <v>0</v>
      </c>
      <c r="AI15" s="296" t="s">
        <v>44</v>
      </c>
    </row>
    <row r="16" spans="1:35" ht="10.5" customHeight="1">
      <c r="A16" s="296" t="s">
        <v>221</v>
      </c>
      <c r="B16" s="297">
        <v>9</v>
      </c>
      <c r="C16" s="297">
        <v>7</v>
      </c>
      <c r="D16" s="297">
        <v>2</v>
      </c>
      <c r="E16" s="297">
        <v>2</v>
      </c>
      <c r="F16" s="379" t="s">
        <v>365</v>
      </c>
      <c r="G16" s="379" t="s">
        <v>358</v>
      </c>
      <c r="H16" s="297">
        <v>0</v>
      </c>
      <c r="I16" s="297">
        <v>0</v>
      </c>
      <c r="J16" s="297">
        <v>0</v>
      </c>
      <c r="K16" s="297">
        <v>2</v>
      </c>
      <c r="L16" s="379" t="s">
        <v>365</v>
      </c>
      <c r="M16" s="379" t="s">
        <v>474</v>
      </c>
      <c r="N16" s="297">
        <v>0</v>
      </c>
      <c r="O16" s="297">
        <v>0</v>
      </c>
      <c r="P16" s="297">
        <v>0</v>
      </c>
      <c r="Q16" s="297">
        <v>1</v>
      </c>
      <c r="R16" s="297">
        <v>0</v>
      </c>
      <c r="S16" s="297">
        <v>0</v>
      </c>
      <c r="T16" s="297">
        <v>1</v>
      </c>
      <c r="U16" s="297">
        <v>2</v>
      </c>
      <c r="V16" s="297">
        <v>0</v>
      </c>
      <c r="W16" s="297">
        <v>1</v>
      </c>
      <c r="X16" s="297">
        <v>0</v>
      </c>
      <c r="Y16" s="297">
        <v>0</v>
      </c>
      <c r="Z16" s="297">
        <v>4</v>
      </c>
      <c r="AA16" s="297" t="s">
        <v>490</v>
      </c>
      <c r="AB16" s="297">
        <v>1</v>
      </c>
      <c r="AC16" s="297">
        <v>24</v>
      </c>
      <c r="AD16" s="379" t="s">
        <v>361</v>
      </c>
      <c r="AE16" s="297">
        <v>2</v>
      </c>
      <c r="AF16" s="297">
        <v>0</v>
      </c>
      <c r="AG16" s="297">
        <v>0</v>
      </c>
      <c r="AH16" s="297">
        <v>0</v>
      </c>
      <c r="AI16" s="296" t="s">
        <v>174</v>
      </c>
    </row>
    <row r="17" spans="1:35" ht="10.5" customHeight="1">
      <c r="A17" s="296" t="s">
        <v>222</v>
      </c>
      <c r="B17" s="297">
        <v>4</v>
      </c>
      <c r="C17" s="297">
        <v>4</v>
      </c>
      <c r="D17" s="297">
        <v>0</v>
      </c>
      <c r="E17" s="297">
        <v>0</v>
      </c>
      <c r="F17" s="379" t="s">
        <v>398</v>
      </c>
      <c r="G17" s="379" t="s">
        <v>398</v>
      </c>
      <c r="H17" s="297">
        <v>0</v>
      </c>
      <c r="I17" s="297">
        <v>0</v>
      </c>
      <c r="J17" s="297">
        <v>0</v>
      </c>
      <c r="K17" s="297">
        <v>0</v>
      </c>
      <c r="L17" s="379" t="s">
        <v>398</v>
      </c>
      <c r="M17" s="379" t="s">
        <v>398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2</v>
      </c>
      <c r="AA17" s="297" t="s">
        <v>491</v>
      </c>
      <c r="AB17" s="297">
        <v>0</v>
      </c>
      <c r="AC17" s="297">
        <v>4</v>
      </c>
      <c r="AD17" s="379">
        <v>1000</v>
      </c>
      <c r="AE17" s="297">
        <v>0</v>
      </c>
      <c r="AF17" s="297">
        <v>0</v>
      </c>
      <c r="AG17" s="297">
        <v>0</v>
      </c>
      <c r="AH17" s="297">
        <v>0</v>
      </c>
      <c r="AI17" s="296" t="s">
        <v>44</v>
      </c>
    </row>
    <row r="18" spans="1:35" ht="10.5" customHeight="1">
      <c r="A18" s="296" t="s">
        <v>284</v>
      </c>
      <c r="B18" s="297">
        <v>1</v>
      </c>
      <c r="C18" s="297">
        <v>1</v>
      </c>
      <c r="D18" s="297">
        <v>0</v>
      </c>
      <c r="E18" s="297">
        <v>1</v>
      </c>
      <c r="F18" s="379">
        <v>1000</v>
      </c>
      <c r="G18" s="379">
        <v>1000</v>
      </c>
      <c r="H18" s="297">
        <v>0</v>
      </c>
      <c r="I18" s="297">
        <v>0</v>
      </c>
      <c r="J18" s="297">
        <v>0</v>
      </c>
      <c r="K18" s="297">
        <v>1</v>
      </c>
      <c r="L18" s="379">
        <v>1000</v>
      </c>
      <c r="M18" s="379">
        <v>2000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v>2</v>
      </c>
      <c r="AA18" s="297" t="s">
        <v>492</v>
      </c>
      <c r="AB18" s="297">
        <v>0</v>
      </c>
      <c r="AC18" s="297">
        <v>1</v>
      </c>
      <c r="AD18" s="379">
        <v>1000</v>
      </c>
      <c r="AE18" s="297">
        <v>0</v>
      </c>
      <c r="AF18" s="297">
        <v>0</v>
      </c>
      <c r="AG18" s="297">
        <v>0</v>
      </c>
      <c r="AH18" s="297">
        <v>1</v>
      </c>
      <c r="AI18" s="296" t="s">
        <v>44</v>
      </c>
    </row>
    <row r="19" spans="1:35" ht="10.5" customHeight="1">
      <c r="A19" s="296" t="s">
        <v>223</v>
      </c>
      <c r="B19" s="297" t="s">
        <v>16</v>
      </c>
      <c r="C19" s="297" t="s">
        <v>16</v>
      </c>
      <c r="D19" s="297" t="s">
        <v>16</v>
      </c>
      <c r="E19" s="297" t="s">
        <v>16</v>
      </c>
      <c r="F19" s="379" t="s">
        <v>16</v>
      </c>
      <c r="G19" s="379" t="s">
        <v>16</v>
      </c>
      <c r="H19" s="297" t="s">
        <v>16</v>
      </c>
      <c r="I19" s="297" t="s">
        <v>16</v>
      </c>
      <c r="J19" s="297" t="s">
        <v>16</v>
      </c>
      <c r="K19" s="297" t="s">
        <v>16</v>
      </c>
      <c r="L19" s="379" t="s">
        <v>16</v>
      </c>
      <c r="M19" s="379" t="s">
        <v>16</v>
      </c>
      <c r="N19" s="297" t="s">
        <v>16</v>
      </c>
      <c r="O19" s="297" t="s">
        <v>16</v>
      </c>
      <c r="P19" s="297" t="s">
        <v>16</v>
      </c>
      <c r="Q19" s="297" t="s">
        <v>16</v>
      </c>
      <c r="R19" s="297" t="s">
        <v>16</v>
      </c>
      <c r="S19" s="297" t="s">
        <v>16</v>
      </c>
      <c r="T19" s="297" t="s">
        <v>16</v>
      </c>
      <c r="U19" s="297" t="s">
        <v>16</v>
      </c>
      <c r="V19" s="297" t="s">
        <v>16</v>
      </c>
      <c r="W19" s="297" t="s">
        <v>16</v>
      </c>
      <c r="X19" s="297" t="s">
        <v>16</v>
      </c>
      <c r="Y19" s="297" t="s">
        <v>16</v>
      </c>
      <c r="Z19" s="297">
        <v>2</v>
      </c>
      <c r="AA19" s="297" t="s">
        <v>489</v>
      </c>
      <c r="AB19" s="297">
        <v>0</v>
      </c>
      <c r="AC19" s="297">
        <v>1</v>
      </c>
      <c r="AD19" s="379">
        <v>1000</v>
      </c>
      <c r="AE19" s="297">
        <v>0</v>
      </c>
      <c r="AF19" s="297">
        <v>0</v>
      </c>
      <c r="AG19" s="297">
        <v>0</v>
      </c>
      <c r="AH19" s="297">
        <v>0</v>
      </c>
      <c r="AI19" s="296" t="s">
        <v>44</v>
      </c>
    </row>
    <row r="20" spans="1:35" ht="10.5" customHeight="1">
      <c r="A20" s="296" t="s">
        <v>224</v>
      </c>
      <c r="B20" s="297">
        <v>1</v>
      </c>
      <c r="C20" s="297">
        <v>1</v>
      </c>
      <c r="D20" s="297">
        <v>0</v>
      </c>
      <c r="E20" s="297">
        <v>0</v>
      </c>
      <c r="F20" s="379" t="s">
        <v>398</v>
      </c>
      <c r="G20" s="379" t="s">
        <v>398</v>
      </c>
      <c r="H20" s="297">
        <v>0</v>
      </c>
      <c r="I20" s="297">
        <v>0</v>
      </c>
      <c r="J20" s="297">
        <v>0</v>
      </c>
      <c r="K20" s="297">
        <v>0</v>
      </c>
      <c r="L20" s="379" t="s">
        <v>398</v>
      </c>
      <c r="M20" s="379" t="s">
        <v>398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0</v>
      </c>
      <c r="X20" s="297">
        <v>0</v>
      </c>
      <c r="Y20" s="297">
        <v>0</v>
      </c>
      <c r="Z20" s="297">
        <v>1</v>
      </c>
      <c r="AA20" s="297" t="s">
        <v>493</v>
      </c>
      <c r="AB20" s="297">
        <v>1</v>
      </c>
      <c r="AC20" s="297">
        <v>1</v>
      </c>
      <c r="AD20" s="379" t="s">
        <v>398</v>
      </c>
      <c r="AE20" s="297">
        <v>0</v>
      </c>
      <c r="AF20" s="297">
        <v>0</v>
      </c>
      <c r="AG20" s="297">
        <v>0</v>
      </c>
      <c r="AH20" s="297">
        <v>0</v>
      </c>
      <c r="AI20" s="296" t="s">
        <v>44</v>
      </c>
    </row>
    <row r="21" spans="1:35" ht="10.5" customHeight="1">
      <c r="A21" s="296" t="s">
        <v>185</v>
      </c>
      <c r="B21" s="297">
        <v>154</v>
      </c>
      <c r="C21" s="297">
        <v>130</v>
      </c>
      <c r="D21" s="297">
        <v>21</v>
      </c>
      <c r="E21" s="297">
        <v>28</v>
      </c>
      <c r="F21" s="379" t="s">
        <v>494</v>
      </c>
      <c r="G21" s="379" t="s">
        <v>374</v>
      </c>
      <c r="H21" s="297">
        <v>2</v>
      </c>
      <c r="I21" s="297">
        <v>0</v>
      </c>
      <c r="J21" s="297">
        <v>0</v>
      </c>
      <c r="K21" s="297">
        <v>30</v>
      </c>
      <c r="L21" s="379" t="s">
        <v>495</v>
      </c>
      <c r="M21" s="379" t="s">
        <v>496</v>
      </c>
      <c r="N21" s="297">
        <v>3</v>
      </c>
      <c r="O21" s="297">
        <v>4</v>
      </c>
      <c r="P21" s="297">
        <v>13</v>
      </c>
      <c r="Q21" s="297">
        <v>1</v>
      </c>
      <c r="R21" s="297">
        <v>0</v>
      </c>
      <c r="S21" s="297">
        <v>7</v>
      </c>
      <c r="T21" s="297">
        <v>16</v>
      </c>
      <c r="U21" s="297">
        <v>24</v>
      </c>
      <c r="V21" s="297">
        <v>0</v>
      </c>
      <c r="W21" s="297">
        <v>58</v>
      </c>
      <c r="X21" s="297">
        <v>12</v>
      </c>
      <c r="Y21" s="297">
        <v>2</v>
      </c>
      <c r="Z21" s="297">
        <v>4</v>
      </c>
      <c r="AA21" s="297" t="s">
        <v>473</v>
      </c>
      <c r="AB21" s="297">
        <v>9</v>
      </c>
      <c r="AC21" s="297">
        <v>179</v>
      </c>
      <c r="AD21" s="379" t="s">
        <v>479</v>
      </c>
      <c r="AE21" s="297">
        <v>6</v>
      </c>
      <c r="AF21" s="297">
        <v>2</v>
      </c>
      <c r="AG21" s="297">
        <v>2</v>
      </c>
      <c r="AH21" s="297">
        <v>3</v>
      </c>
      <c r="AI21" s="296"/>
    </row>
    <row r="22" spans="1:35" ht="10.5" customHeight="1">
      <c r="A22" s="296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6"/>
      <c r="AC22" s="296"/>
      <c r="AD22" s="296"/>
      <c r="AE22" s="296"/>
      <c r="AF22" s="296"/>
      <c r="AG22" s="296"/>
      <c r="AH22" s="296"/>
      <c r="AI22" s="296"/>
    </row>
    <row r="23" spans="1:35" ht="10.5" customHeight="1">
      <c r="A23" s="296"/>
      <c r="B23" s="297"/>
      <c r="C23" s="297"/>
      <c r="D23" s="297"/>
      <c r="E23" s="297"/>
      <c r="F23" s="297"/>
      <c r="G23" s="297"/>
      <c r="H23" s="298"/>
      <c r="I23" s="297"/>
      <c r="J23" s="297"/>
      <c r="K23" s="297"/>
      <c r="L23" s="297"/>
      <c r="M23" s="297"/>
      <c r="N23" s="297"/>
      <c r="O23" s="297"/>
      <c r="P23" s="298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6"/>
      <c r="AC23" s="296"/>
      <c r="AD23" s="296"/>
      <c r="AE23" s="296"/>
      <c r="AF23" s="296"/>
      <c r="AG23" s="296"/>
      <c r="AH23" s="296"/>
      <c r="AI23" s="296"/>
    </row>
    <row r="24" spans="1:35" ht="10.5" customHeight="1">
      <c r="A24" s="296" t="s">
        <v>101</v>
      </c>
      <c r="B24" s="297" t="s">
        <v>40</v>
      </c>
      <c r="C24" s="297" t="s">
        <v>41</v>
      </c>
      <c r="D24" s="297" t="s">
        <v>42</v>
      </c>
      <c r="E24" s="297" t="s">
        <v>43</v>
      </c>
      <c r="F24" s="297" t="s">
        <v>19</v>
      </c>
      <c r="G24" s="297" t="s">
        <v>20</v>
      </c>
      <c r="H24" s="298" t="s">
        <v>22</v>
      </c>
      <c r="I24" s="297" t="s">
        <v>44</v>
      </c>
      <c r="J24" s="297" t="s">
        <v>45</v>
      </c>
      <c r="K24" s="297" t="s">
        <v>46</v>
      </c>
      <c r="L24" s="297" t="s">
        <v>47</v>
      </c>
      <c r="M24" s="297" t="s">
        <v>27</v>
      </c>
      <c r="N24" s="297" t="s">
        <v>48</v>
      </c>
      <c r="O24" s="297" t="s">
        <v>1</v>
      </c>
      <c r="P24" s="298" t="s">
        <v>28</v>
      </c>
      <c r="Q24" s="297" t="s">
        <v>0</v>
      </c>
      <c r="R24" s="297" t="s">
        <v>49</v>
      </c>
      <c r="S24" s="297" t="s">
        <v>50</v>
      </c>
      <c r="T24" s="297" t="s">
        <v>39</v>
      </c>
      <c r="U24" s="297" t="s">
        <v>37</v>
      </c>
      <c r="V24" s="297" t="s">
        <v>38</v>
      </c>
      <c r="W24" s="297" t="s">
        <v>29</v>
      </c>
      <c r="X24" s="297" t="s">
        <v>30</v>
      </c>
      <c r="Y24" s="297" t="s">
        <v>31</v>
      </c>
      <c r="Z24" s="297" t="s">
        <v>36</v>
      </c>
      <c r="AA24" s="297" t="s">
        <v>51</v>
      </c>
      <c r="AB24" s="296"/>
      <c r="AC24" s="296"/>
      <c r="AD24" s="296"/>
      <c r="AE24" s="296"/>
      <c r="AF24" s="296"/>
      <c r="AG24" s="296"/>
      <c r="AH24" s="296"/>
      <c r="AI24" s="296"/>
    </row>
    <row r="25" spans="1:35" ht="10.5" customHeight="1">
      <c r="A25" s="296" t="s">
        <v>283</v>
      </c>
      <c r="B25" s="297">
        <v>1</v>
      </c>
      <c r="C25" s="297">
        <v>0</v>
      </c>
      <c r="D25" s="297">
        <v>0</v>
      </c>
      <c r="E25" s="297">
        <v>1</v>
      </c>
      <c r="F25" s="297">
        <v>1</v>
      </c>
      <c r="G25" s="297">
        <v>0</v>
      </c>
      <c r="H25" s="379">
        <v>1000</v>
      </c>
      <c r="I25" s="297">
        <v>0</v>
      </c>
      <c r="J25" s="297">
        <v>0</v>
      </c>
      <c r="K25" s="297">
        <v>0</v>
      </c>
      <c r="L25" s="297" t="s">
        <v>410</v>
      </c>
      <c r="M25" s="297">
        <v>23</v>
      </c>
      <c r="N25" s="297">
        <v>25</v>
      </c>
      <c r="O25" s="297">
        <v>8</v>
      </c>
      <c r="P25" s="298" t="s">
        <v>497</v>
      </c>
      <c r="Q25" s="297">
        <v>1</v>
      </c>
      <c r="R25" s="297">
        <v>1</v>
      </c>
      <c r="S25" s="297" t="s">
        <v>498</v>
      </c>
      <c r="T25" s="297">
        <v>9</v>
      </c>
      <c r="U25" s="297">
        <v>0</v>
      </c>
      <c r="V25" s="297">
        <v>0</v>
      </c>
      <c r="W25" s="297">
        <v>1</v>
      </c>
      <c r="X25" s="297">
        <v>0</v>
      </c>
      <c r="Y25" s="297">
        <v>0</v>
      </c>
      <c r="Z25" s="297">
        <v>1</v>
      </c>
      <c r="AA25" s="297">
        <v>1</v>
      </c>
      <c r="AB25" s="296"/>
      <c r="AC25" s="296"/>
      <c r="AD25" s="296"/>
      <c r="AE25" s="296"/>
      <c r="AF25" s="296"/>
      <c r="AG25" s="296"/>
      <c r="AH25" s="296"/>
      <c r="AI25" s="296"/>
    </row>
    <row r="26" spans="1:35" ht="10.5" customHeight="1">
      <c r="A26" s="296" t="s">
        <v>337</v>
      </c>
      <c r="B26" s="297">
        <v>1</v>
      </c>
      <c r="C26" s="297">
        <v>1</v>
      </c>
      <c r="D26" s="297">
        <v>0</v>
      </c>
      <c r="E26" s="297">
        <v>0</v>
      </c>
      <c r="F26" s="297">
        <v>1</v>
      </c>
      <c r="G26" s="297">
        <v>0</v>
      </c>
      <c r="H26" s="379">
        <v>1000</v>
      </c>
      <c r="I26" s="297">
        <v>0</v>
      </c>
      <c r="J26" s="297">
        <v>0</v>
      </c>
      <c r="K26" s="297">
        <v>0</v>
      </c>
      <c r="L26" s="297" t="s">
        <v>410</v>
      </c>
      <c r="M26" s="297">
        <v>17</v>
      </c>
      <c r="N26" s="297">
        <v>21</v>
      </c>
      <c r="O26" s="297">
        <v>4</v>
      </c>
      <c r="P26" s="298" t="s">
        <v>499</v>
      </c>
      <c r="Q26" s="297">
        <v>2</v>
      </c>
      <c r="R26" s="297">
        <v>1</v>
      </c>
      <c r="S26" s="297" t="s">
        <v>498</v>
      </c>
      <c r="T26" s="297">
        <v>3</v>
      </c>
      <c r="U26" s="297">
        <v>3</v>
      </c>
      <c r="V26" s="297">
        <v>0</v>
      </c>
      <c r="W26" s="297">
        <v>0</v>
      </c>
      <c r="X26" s="297">
        <v>0</v>
      </c>
      <c r="Y26" s="297">
        <v>0</v>
      </c>
      <c r="Z26" s="297">
        <v>1</v>
      </c>
      <c r="AA26" s="297">
        <v>1</v>
      </c>
      <c r="AB26" s="296"/>
      <c r="AC26" s="296"/>
      <c r="AD26" s="296"/>
      <c r="AE26" s="296"/>
      <c r="AF26" s="296"/>
      <c r="AG26" s="296"/>
      <c r="AH26" s="296"/>
      <c r="AI26" s="296"/>
    </row>
    <row r="27" spans="1:35" ht="10.5" customHeight="1">
      <c r="A27" s="296" t="s">
        <v>221</v>
      </c>
      <c r="B27" s="297">
        <v>2</v>
      </c>
      <c r="C27" s="297">
        <v>1</v>
      </c>
      <c r="D27" s="297">
        <v>0</v>
      </c>
      <c r="E27" s="297">
        <v>1</v>
      </c>
      <c r="F27" s="297">
        <v>1</v>
      </c>
      <c r="G27" s="297">
        <v>0</v>
      </c>
      <c r="H27" s="379">
        <v>1000</v>
      </c>
      <c r="I27" s="297">
        <v>0</v>
      </c>
      <c r="J27" s="297">
        <v>0</v>
      </c>
      <c r="K27" s="297">
        <v>0</v>
      </c>
      <c r="L27" s="297" t="s">
        <v>500</v>
      </c>
      <c r="M27" s="297">
        <v>21</v>
      </c>
      <c r="N27" s="297">
        <v>30</v>
      </c>
      <c r="O27" s="297">
        <v>6</v>
      </c>
      <c r="P27" s="298" t="s">
        <v>365</v>
      </c>
      <c r="Q27" s="297">
        <v>9</v>
      </c>
      <c r="R27" s="297">
        <v>7</v>
      </c>
      <c r="S27" s="297" t="s">
        <v>501</v>
      </c>
      <c r="T27" s="297">
        <v>5</v>
      </c>
      <c r="U27" s="297">
        <v>7</v>
      </c>
      <c r="V27" s="297">
        <v>0</v>
      </c>
      <c r="W27" s="297">
        <v>1</v>
      </c>
      <c r="X27" s="297">
        <v>0</v>
      </c>
      <c r="Y27" s="297">
        <v>0</v>
      </c>
      <c r="Z27" s="297">
        <v>2</v>
      </c>
      <c r="AA27" s="297">
        <v>2</v>
      </c>
      <c r="AB27" s="296"/>
      <c r="AC27" s="296"/>
      <c r="AD27" s="296"/>
      <c r="AE27" s="296"/>
      <c r="AF27" s="296"/>
      <c r="AG27" s="296"/>
      <c r="AH27" s="296"/>
      <c r="AI27" s="296"/>
    </row>
    <row r="28" spans="1:35" ht="10.5" customHeight="1">
      <c r="A28" s="296" t="s">
        <v>222</v>
      </c>
      <c r="B28" s="297">
        <v>2</v>
      </c>
      <c r="C28" s="297">
        <v>2</v>
      </c>
      <c r="D28" s="297">
        <v>0</v>
      </c>
      <c r="E28" s="297">
        <v>0</v>
      </c>
      <c r="F28" s="297">
        <v>0</v>
      </c>
      <c r="G28" s="297">
        <v>1</v>
      </c>
      <c r="H28" s="379" t="s">
        <v>398</v>
      </c>
      <c r="I28" s="297">
        <v>0</v>
      </c>
      <c r="J28" s="297">
        <v>0</v>
      </c>
      <c r="K28" s="297">
        <v>0</v>
      </c>
      <c r="L28" s="297" t="s">
        <v>491</v>
      </c>
      <c r="M28" s="297">
        <v>49</v>
      </c>
      <c r="N28" s="297">
        <v>55</v>
      </c>
      <c r="O28" s="297">
        <v>17</v>
      </c>
      <c r="P28" s="298" t="s">
        <v>502</v>
      </c>
      <c r="Q28" s="297">
        <v>8</v>
      </c>
      <c r="R28" s="297">
        <v>6</v>
      </c>
      <c r="S28" s="297" t="s">
        <v>503</v>
      </c>
      <c r="T28" s="297">
        <v>2</v>
      </c>
      <c r="U28" s="297">
        <v>4</v>
      </c>
      <c r="V28" s="297">
        <v>0</v>
      </c>
      <c r="W28" s="297">
        <v>1</v>
      </c>
      <c r="X28" s="297">
        <v>2</v>
      </c>
      <c r="Y28" s="297">
        <v>0</v>
      </c>
      <c r="Z28" s="297">
        <v>2</v>
      </c>
      <c r="AA28" s="297">
        <v>2</v>
      </c>
      <c r="AB28" s="296"/>
      <c r="AC28" s="296"/>
      <c r="AD28" s="296"/>
      <c r="AE28" s="296"/>
      <c r="AF28" s="296"/>
      <c r="AG28" s="296"/>
      <c r="AH28" s="296"/>
      <c r="AI28" s="296"/>
    </row>
    <row r="29" spans="1:35" ht="10.5" customHeight="1">
      <c r="A29" s="296" t="s">
        <v>284</v>
      </c>
      <c r="B29" s="297">
        <v>2</v>
      </c>
      <c r="C29" s="297">
        <v>0</v>
      </c>
      <c r="D29" s="297">
        <v>0</v>
      </c>
      <c r="E29" s="297">
        <v>2</v>
      </c>
      <c r="F29" s="297">
        <v>0</v>
      </c>
      <c r="G29" s="297">
        <v>0</v>
      </c>
      <c r="H29" s="379" t="s">
        <v>16</v>
      </c>
      <c r="I29" s="297">
        <v>0</v>
      </c>
      <c r="J29" s="297">
        <v>0</v>
      </c>
      <c r="K29" s="297">
        <v>2</v>
      </c>
      <c r="L29" s="297" t="s">
        <v>492</v>
      </c>
      <c r="M29" s="297">
        <v>18</v>
      </c>
      <c r="N29" s="297">
        <v>18</v>
      </c>
      <c r="O29" s="297">
        <v>4</v>
      </c>
      <c r="P29" s="298" t="s">
        <v>445</v>
      </c>
      <c r="Q29" s="297">
        <v>0</v>
      </c>
      <c r="R29" s="297">
        <v>0</v>
      </c>
      <c r="S29" s="297" t="s">
        <v>412</v>
      </c>
      <c r="T29" s="297">
        <v>4</v>
      </c>
      <c r="U29" s="297">
        <v>0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0</v>
      </c>
      <c r="AB29" s="296"/>
      <c r="AC29" s="296"/>
      <c r="AD29" s="296"/>
      <c r="AE29" s="296"/>
      <c r="AF29" s="296"/>
      <c r="AG29" s="296"/>
      <c r="AH29" s="296"/>
      <c r="AI29" s="296"/>
    </row>
    <row r="30" spans="1:35" ht="10.5" customHeight="1">
      <c r="A30" s="296" t="s">
        <v>223</v>
      </c>
      <c r="B30" s="297">
        <v>2</v>
      </c>
      <c r="C30" s="297">
        <v>0</v>
      </c>
      <c r="D30" s="297">
        <v>0</v>
      </c>
      <c r="E30" s="297">
        <v>2</v>
      </c>
      <c r="F30" s="297">
        <v>0</v>
      </c>
      <c r="G30" s="297">
        <v>0</v>
      </c>
      <c r="H30" s="379" t="s">
        <v>16</v>
      </c>
      <c r="I30" s="297">
        <v>0</v>
      </c>
      <c r="J30" s="297">
        <v>0</v>
      </c>
      <c r="K30" s="297">
        <v>0</v>
      </c>
      <c r="L30" s="297" t="s">
        <v>489</v>
      </c>
      <c r="M30" s="297">
        <v>11</v>
      </c>
      <c r="N30" s="297">
        <v>13</v>
      </c>
      <c r="O30" s="297">
        <v>4</v>
      </c>
      <c r="P30" s="298" t="s">
        <v>504</v>
      </c>
      <c r="Q30" s="297">
        <v>3</v>
      </c>
      <c r="R30" s="297">
        <v>3</v>
      </c>
      <c r="S30" s="297" t="s">
        <v>505</v>
      </c>
      <c r="T30" s="297">
        <v>0</v>
      </c>
      <c r="U30" s="297">
        <v>1</v>
      </c>
      <c r="V30" s="297">
        <v>0</v>
      </c>
      <c r="W30" s="297">
        <v>2</v>
      </c>
      <c r="X30" s="297">
        <v>0</v>
      </c>
      <c r="Y30" s="297">
        <v>0</v>
      </c>
      <c r="Z30" s="297">
        <v>0</v>
      </c>
      <c r="AA30" s="297">
        <v>0</v>
      </c>
      <c r="AB30" s="296"/>
      <c r="AC30" s="296"/>
      <c r="AD30" s="296"/>
      <c r="AE30" s="296"/>
      <c r="AF30" s="296"/>
      <c r="AG30" s="296"/>
      <c r="AH30" s="296"/>
      <c r="AI30" s="296"/>
    </row>
    <row r="31" spans="1:35" ht="10.5" customHeight="1">
      <c r="A31" s="296" t="s">
        <v>224</v>
      </c>
      <c r="B31" s="297">
        <v>1</v>
      </c>
      <c r="C31" s="297">
        <v>0</v>
      </c>
      <c r="D31" s="297">
        <v>0</v>
      </c>
      <c r="E31" s="297">
        <v>1</v>
      </c>
      <c r="F31" s="297">
        <v>0</v>
      </c>
      <c r="G31" s="297">
        <v>0</v>
      </c>
      <c r="H31" s="379" t="s">
        <v>16</v>
      </c>
      <c r="I31" s="297">
        <v>0</v>
      </c>
      <c r="J31" s="297">
        <v>0</v>
      </c>
      <c r="K31" s="297">
        <v>0</v>
      </c>
      <c r="L31" s="297" t="s">
        <v>493</v>
      </c>
      <c r="M31" s="297">
        <v>7</v>
      </c>
      <c r="N31" s="297">
        <v>8</v>
      </c>
      <c r="O31" s="297">
        <v>2</v>
      </c>
      <c r="P31" s="298" t="s">
        <v>365</v>
      </c>
      <c r="Q31" s="297">
        <v>0</v>
      </c>
      <c r="R31" s="297">
        <v>0</v>
      </c>
      <c r="S31" s="297" t="s">
        <v>412</v>
      </c>
      <c r="T31" s="297">
        <v>1</v>
      </c>
      <c r="U31" s="297">
        <v>1</v>
      </c>
      <c r="V31" s="297">
        <v>0</v>
      </c>
      <c r="W31" s="297">
        <v>0</v>
      </c>
      <c r="X31" s="297">
        <v>0</v>
      </c>
      <c r="Y31" s="297">
        <v>0</v>
      </c>
      <c r="Z31" s="297">
        <v>0</v>
      </c>
      <c r="AA31" s="297">
        <v>0</v>
      </c>
      <c r="AB31" s="296"/>
      <c r="AC31" s="296"/>
      <c r="AD31" s="296"/>
      <c r="AE31" s="296"/>
      <c r="AF31" s="296"/>
      <c r="AG31" s="296"/>
      <c r="AH31" s="296"/>
      <c r="AI31" s="296"/>
    </row>
    <row r="32" spans="1:27" ht="10.5" customHeight="1">
      <c r="A32" s="2" t="s">
        <v>185</v>
      </c>
      <c r="B32" s="34">
        <v>11</v>
      </c>
      <c r="C32" s="34">
        <v>4</v>
      </c>
      <c r="D32" s="34">
        <v>0</v>
      </c>
      <c r="E32" s="34">
        <v>7</v>
      </c>
      <c r="F32" s="34">
        <v>3</v>
      </c>
      <c r="G32" s="34">
        <v>1</v>
      </c>
      <c r="H32" s="392" t="s">
        <v>363</v>
      </c>
      <c r="I32" s="34">
        <v>0</v>
      </c>
      <c r="J32" s="34">
        <v>0</v>
      </c>
      <c r="K32" s="34">
        <v>2</v>
      </c>
      <c r="L32" s="34" t="s">
        <v>473</v>
      </c>
      <c r="M32" s="34">
        <v>146</v>
      </c>
      <c r="N32" s="34">
        <v>170</v>
      </c>
      <c r="O32" s="34">
        <v>45</v>
      </c>
      <c r="P32" s="34" t="s">
        <v>460</v>
      </c>
      <c r="Q32" s="34">
        <v>23</v>
      </c>
      <c r="R32" s="34">
        <v>18</v>
      </c>
      <c r="S32" s="34" t="s">
        <v>506</v>
      </c>
      <c r="T32" s="34">
        <v>24</v>
      </c>
      <c r="U32" s="34">
        <v>16</v>
      </c>
      <c r="V32" s="34">
        <v>0</v>
      </c>
      <c r="W32" s="34">
        <v>5</v>
      </c>
      <c r="X32" s="34">
        <v>2</v>
      </c>
      <c r="Y32" s="34">
        <v>0</v>
      </c>
      <c r="Z32" s="34">
        <v>6</v>
      </c>
      <c r="AA32" s="34">
        <v>6</v>
      </c>
    </row>
  </sheetData>
  <sheetProtection/>
  <mergeCells count="4">
    <mergeCell ref="B1:AH1"/>
    <mergeCell ref="B2:AH2"/>
    <mergeCell ref="B3:Y3"/>
    <mergeCell ref="Z3:AI3"/>
  </mergeCells>
  <hyperlinks>
    <hyperlink ref="A1" location="CALENDARIO!D20" display="INICIO"/>
  </hyperlinks>
  <printOptions/>
  <pageMargins left="0.17" right="0.17" top="0.4" bottom="0.27" header="0.3" footer="0.3"/>
  <pageSetup fitToHeight="1" fitToWidth="1" horizontalDpi="240" verticalDpi="24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I45"/>
  <sheetViews>
    <sheetView zoomScalePageLayoutView="0" workbookViewId="0" topLeftCell="A13">
      <selection activeCell="Y15" sqref="Y15"/>
    </sheetView>
  </sheetViews>
  <sheetFormatPr defaultColWidth="11.421875" defaultRowHeight="10.5" customHeight="1"/>
  <cols>
    <col min="1" max="1" width="26.140625" style="2" bestFit="1" customWidth="1"/>
    <col min="2" max="3" width="4.00390625" style="34" bestFit="1" customWidth="1"/>
    <col min="4" max="5" width="3.00390625" style="34" bestFit="1" customWidth="1"/>
    <col min="6" max="6" width="4.57421875" style="34" bestFit="1" customWidth="1"/>
    <col min="7" max="7" width="4.7109375" style="34" bestFit="1" customWidth="1"/>
    <col min="8" max="8" width="5.00390625" style="34" bestFit="1" customWidth="1"/>
    <col min="9" max="9" width="3.140625" style="34" bestFit="1" customWidth="1"/>
    <col min="10" max="10" width="4.57421875" style="34" bestFit="1" customWidth="1"/>
    <col min="11" max="11" width="3.140625" style="34" bestFit="1" customWidth="1"/>
    <col min="12" max="13" width="5.00390625" style="34" bestFit="1" customWidth="1"/>
    <col min="14" max="14" width="4.00390625" style="34" bestFit="1" customWidth="1"/>
    <col min="15" max="15" width="3.28125" style="34" bestFit="1" customWidth="1"/>
    <col min="16" max="16" width="4.57421875" style="34" bestFit="1" customWidth="1"/>
    <col min="17" max="17" width="3.28125" style="34" bestFit="1" customWidth="1"/>
    <col min="18" max="18" width="3.00390625" style="34" bestFit="1" customWidth="1"/>
    <col min="19" max="19" width="5.57421875" style="34" bestFit="1" customWidth="1"/>
    <col min="20" max="22" width="3.421875" style="34" bestFit="1" customWidth="1"/>
    <col min="23" max="23" width="4.57421875" style="34" bestFit="1" customWidth="1"/>
    <col min="24" max="25" width="5.140625" style="34" bestFit="1" customWidth="1"/>
    <col min="26" max="26" width="3.421875" style="34" bestFit="1" customWidth="1"/>
    <col min="27" max="27" width="4.57421875" style="34" bestFit="1" customWidth="1"/>
    <col min="28" max="28" width="3.00390625" style="34" bestFit="1" customWidth="1"/>
    <col min="29" max="29" width="4.00390625" style="34" bestFit="1" customWidth="1"/>
    <col min="30" max="30" width="5.00390625" style="34" bestFit="1" customWidth="1"/>
    <col min="31" max="31" width="3.421875" style="34" bestFit="1" customWidth="1"/>
    <col min="32" max="34" width="3.28125" style="34" bestFit="1" customWidth="1"/>
    <col min="35" max="35" width="10.421875" style="25" bestFit="1" customWidth="1"/>
    <col min="36" max="16384" width="11.421875" style="2" customWidth="1"/>
  </cols>
  <sheetData>
    <row r="1" spans="1:35" s="21" customFormat="1" ht="10.5" customHeight="1">
      <c r="A1" s="19" t="s">
        <v>102</v>
      </c>
      <c r="B1" s="370" t="s">
        <v>103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24"/>
    </row>
    <row r="2" spans="1:35" s="16" customFormat="1" ht="23.25">
      <c r="A2" s="269" t="s">
        <v>123</v>
      </c>
      <c r="B2" s="377" t="s">
        <v>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15"/>
    </row>
    <row r="3" spans="1:35" ht="10.5" customHeight="1">
      <c r="A3" s="296"/>
      <c r="B3" s="372" t="s">
        <v>332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 t="s">
        <v>95</v>
      </c>
      <c r="AA3" s="372"/>
      <c r="AB3" s="372"/>
      <c r="AC3" s="372"/>
      <c r="AD3" s="372"/>
      <c r="AE3" s="372"/>
      <c r="AF3" s="372"/>
      <c r="AG3" s="372"/>
      <c r="AH3" s="372"/>
      <c r="AI3" s="372"/>
    </row>
    <row r="4" spans="1:35" s="271" customFormat="1" ht="10.5" customHeight="1">
      <c r="A4" s="296" t="s">
        <v>101</v>
      </c>
      <c r="B4" s="297" t="s">
        <v>56</v>
      </c>
      <c r="C4" s="297" t="s">
        <v>27</v>
      </c>
      <c r="D4" s="297" t="s">
        <v>0</v>
      </c>
      <c r="E4" s="297" t="s">
        <v>1</v>
      </c>
      <c r="F4" s="298" t="s">
        <v>28</v>
      </c>
      <c r="G4" s="298" t="s">
        <v>57</v>
      </c>
      <c r="H4" s="297" t="s">
        <v>29</v>
      </c>
      <c r="I4" s="297" t="s">
        <v>30</v>
      </c>
      <c r="J4" s="297" t="s">
        <v>31</v>
      </c>
      <c r="K4" s="297" t="s">
        <v>58</v>
      </c>
      <c r="L4" s="298" t="s">
        <v>59</v>
      </c>
      <c r="M4" s="298" t="s">
        <v>60</v>
      </c>
      <c r="N4" s="297" t="s">
        <v>32</v>
      </c>
      <c r="O4" s="297" t="s">
        <v>33</v>
      </c>
      <c r="P4" s="297" t="s">
        <v>61</v>
      </c>
      <c r="Q4" s="297" t="s">
        <v>34</v>
      </c>
      <c r="R4" s="297" t="s">
        <v>35</v>
      </c>
      <c r="S4" s="297" t="s">
        <v>36</v>
      </c>
      <c r="T4" s="297" t="s">
        <v>37</v>
      </c>
      <c r="U4" s="297" t="s">
        <v>39</v>
      </c>
      <c r="V4" s="297" t="s">
        <v>62</v>
      </c>
      <c r="W4" s="297" t="s">
        <v>163</v>
      </c>
      <c r="X4" s="297" t="s">
        <v>164</v>
      </c>
      <c r="Y4" s="297" t="s">
        <v>165</v>
      </c>
      <c r="Z4" s="297" t="s">
        <v>18</v>
      </c>
      <c r="AA4" s="297" t="s">
        <v>47</v>
      </c>
      <c r="AB4" s="297" t="s">
        <v>2</v>
      </c>
      <c r="AC4" s="297" t="s">
        <v>52</v>
      </c>
      <c r="AD4" s="298" t="s">
        <v>28</v>
      </c>
      <c r="AE4" s="297" t="s">
        <v>53</v>
      </c>
      <c r="AF4" s="297" t="s">
        <v>54</v>
      </c>
      <c r="AG4" s="297" t="s">
        <v>32</v>
      </c>
      <c r="AH4" s="297" t="s">
        <v>33</v>
      </c>
      <c r="AI4" s="296" t="s">
        <v>166</v>
      </c>
    </row>
    <row r="5" spans="1:35" ht="10.5" customHeight="1">
      <c r="A5" s="296" t="s">
        <v>285</v>
      </c>
      <c r="B5" s="297">
        <v>10</v>
      </c>
      <c r="C5" s="297">
        <v>8</v>
      </c>
      <c r="D5" s="297">
        <v>1</v>
      </c>
      <c r="E5" s="297">
        <v>3</v>
      </c>
      <c r="F5" s="298" t="s">
        <v>358</v>
      </c>
      <c r="G5" s="298" t="s">
        <v>370</v>
      </c>
      <c r="H5" s="297">
        <v>0</v>
      </c>
      <c r="I5" s="297">
        <v>0</v>
      </c>
      <c r="J5" s="297">
        <v>0</v>
      </c>
      <c r="K5" s="297">
        <v>3</v>
      </c>
      <c r="L5" s="379" t="s">
        <v>358</v>
      </c>
      <c r="M5" s="379" t="s">
        <v>488</v>
      </c>
      <c r="N5" s="297">
        <v>1</v>
      </c>
      <c r="O5" s="297">
        <v>0</v>
      </c>
      <c r="P5" s="297">
        <v>0</v>
      </c>
      <c r="Q5" s="297">
        <v>0</v>
      </c>
      <c r="R5" s="297">
        <v>0</v>
      </c>
      <c r="S5" s="297">
        <v>0</v>
      </c>
      <c r="T5" s="297">
        <v>2</v>
      </c>
      <c r="U5" s="297">
        <v>1</v>
      </c>
      <c r="V5" s="297">
        <v>0</v>
      </c>
      <c r="W5" s="297">
        <v>1</v>
      </c>
      <c r="X5" s="297">
        <v>0</v>
      </c>
      <c r="Y5" s="297">
        <v>0</v>
      </c>
      <c r="Z5" s="297">
        <v>3</v>
      </c>
      <c r="AA5" s="297" t="s">
        <v>573</v>
      </c>
      <c r="AB5" s="297">
        <v>0</v>
      </c>
      <c r="AC5" s="297">
        <v>3</v>
      </c>
      <c r="AD5" s="379">
        <v>1000</v>
      </c>
      <c r="AE5" s="297">
        <v>0</v>
      </c>
      <c r="AF5" s="297">
        <v>0</v>
      </c>
      <c r="AG5" s="297">
        <v>0</v>
      </c>
      <c r="AH5" s="297">
        <v>0</v>
      </c>
      <c r="AI5" s="296" t="s">
        <v>574</v>
      </c>
    </row>
    <row r="6" spans="1:35" ht="10.5" customHeight="1">
      <c r="A6" s="296" t="s">
        <v>167</v>
      </c>
      <c r="B6" s="297">
        <v>20</v>
      </c>
      <c r="C6" s="297">
        <v>16</v>
      </c>
      <c r="D6" s="297">
        <v>4</v>
      </c>
      <c r="E6" s="297">
        <v>4</v>
      </c>
      <c r="F6" s="298" t="s">
        <v>373</v>
      </c>
      <c r="G6" s="298" t="s">
        <v>369</v>
      </c>
      <c r="H6" s="297">
        <v>1</v>
      </c>
      <c r="I6" s="297">
        <v>2</v>
      </c>
      <c r="J6" s="297">
        <v>0</v>
      </c>
      <c r="K6" s="297">
        <v>9</v>
      </c>
      <c r="L6" s="379" t="s">
        <v>387</v>
      </c>
      <c r="M6" s="379" t="s">
        <v>547</v>
      </c>
      <c r="N6" s="297">
        <v>1</v>
      </c>
      <c r="O6" s="297">
        <v>0</v>
      </c>
      <c r="P6" s="297">
        <v>2</v>
      </c>
      <c r="Q6" s="297">
        <v>0</v>
      </c>
      <c r="R6" s="297">
        <v>0</v>
      </c>
      <c r="S6" s="297">
        <v>1</v>
      </c>
      <c r="T6" s="297">
        <v>3</v>
      </c>
      <c r="U6" s="297">
        <v>1</v>
      </c>
      <c r="V6" s="297">
        <v>1</v>
      </c>
      <c r="W6" s="297">
        <v>13</v>
      </c>
      <c r="X6" s="297">
        <v>2</v>
      </c>
      <c r="Y6" s="297">
        <v>1</v>
      </c>
      <c r="Z6" s="297">
        <v>4</v>
      </c>
      <c r="AA6" s="297" t="s">
        <v>386</v>
      </c>
      <c r="AB6" s="297">
        <v>0</v>
      </c>
      <c r="AC6" s="297">
        <v>34</v>
      </c>
      <c r="AD6" s="379">
        <v>1000</v>
      </c>
      <c r="AE6" s="297">
        <v>0</v>
      </c>
      <c r="AF6" s="297">
        <v>0</v>
      </c>
      <c r="AG6" s="297">
        <v>3</v>
      </c>
      <c r="AH6" s="297">
        <v>1</v>
      </c>
      <c r="AI6" s="296" t="s">
        <v>168</v>
      </c>
    </row>
    <row r="7" spans="1:35" ht="10.5" customHeight="1">
      <c r="A7" s="296" t="s">
        <v>286</v>
      </c>
      <c r="B7" s="297">
        <v>4</v>
      </c>
      <c r="C7" s="297">
        <v>3</v>
      </c>
      <c r="D7" s="297">
        <v>1</v>
      </c>
      <c r="E7" s="297">
        <v>0</v>
      </c>
      <c r="F7" s="298" t="s">
        <v>398</v>
      </c>
      <c r="G7" s="298" t="s">
        <v>373</v>
      </c>
      <c r="H7" s="297">
        <v>0</v>
      </c>
      <c r="I7" s="297">
        <v>0</v>
      </c>
      <c r="J7" s="297">
        <v>0</v>
      </c>
      <c r="K7" s="297">
        <v>0</v>
      </c>
      <c r="L7" s="379" t="s">
        <v>398</v>
      </c>
      <c r="M7" s="379" t="s">
        <v>373</v>
      </c>
      <c r="N7" s="297">
        <v>0</v>
      </c>
      <c r="O7" s="297">
        <v>0</v>
      </c>
      <c r="P7" s="297">
        <v>0</v>
      </c>
      <c r="Q7" s="297">
        <v>0</v>
      </c>
      <c r="R7" s="297">
        <v>0</v>
      </c>
      <c r="S7" s="297">
        <v>0</v>
      </c>
      <c r="T7" s="297">
        <v>1</v>
      </c>
      <c r="U7" s="297">
        <v>1</v>
      </c>
      <c r="V7" s="297">
        <v>0</v>
      </c>
      <c r="W7" s="297">
        <v>3</v>
      </c>
      <c r="X7" s="297">
        <v>0</v>
      </c>
      <c r="Y7" s="297">
        <v>0</v>
      </c>
      <c r="Z7" s="297">
        <v>2</v>
      </c>
      <c r="AA7" s="297" t="s">
        <v>362</v>
      </c>
      <c r="AB7" s="297">
        <v>0</v>
      </c>
      <c r="AC7" s="297">
        <v>0</v>
      </c>
      <c r="AD7" s="379" t="s">
        <v>16</v>
      </c>
      <c r="AE7" s="297">
        <v>0</v>
      </c>
      <c r="AF7" s="297">
        <v>0</v>
      </c>
      <c r="AG7" s="297">
        <v>0</v>
      </c>
      <c r="AH7" s="297">
        <v>0</v>
      </c>
      <c r="AI7" s="296" t="s">
        <v>183</v>
      </c>
    </row>
    <row r="8" spans="1:35" ht="10.5" customHeight="1">
      <c r="A8" s="296" t="s">
        <v>169</v>
      </c>
      <c r="B8" s="297">
        <v>20</v>
      </c>
      <c r="C8" s="297">
        <v>15</v>
      </c>
      <c r="D8" s="297">
        <v>4</v>
      </c>
      <c r="E8" s="297">
        <v>6</v>
      </c>
      <c r="F8" s="298" t="s">
        <v>369</v>
      </c>
      <c r="G8" s="298" t="s">
        <v>575</v>
      </c>
      <c r="H8" s="297">
        <v>1</v>
      </c>
      <c r="I8" s="297">
        <v>0</v>
      </c>
      <c r="J8" s="297">
        <v>0</v>
      </c>
      <c r="K8" s="297">
        <v>7</v>
      </c>
      <c r="L8" s="379" t="s">
        <v>428</v>
      </c>
      <c r="M8" s="379" t="s">
        <v>576</v>
      </c>
      <c r="N8" s="297">
        <v>1</v>
      </c>
      <c r="O8" s="297">
        <v>0</v>
      </c>
      <c r="P8" s="297">
        <v>4</v>
      </c>
      <c r="Q8" s="297">
        <v>1</v>
      </c>
      <c r="R8" s="297">
        <v>0</v>
      </c>
      <c r="S8" s="297">
        <v>0</v>
      </c>
      <c r="T8" s="297">
        <v>4</v>
      </c>
      <c r="U8" s="297">
        <v>4</v>
      </c>
      <c r="V8" s="297">
        <v>0</v>
      </c>
      <c r="W8" s="297">
        <v>8</v>
      </c>
      <c r="X8" s="297">
        <v>4</v>
      </c>
      <c r="Y8" s="297">
        <v>1</v>
      </c>
      <c r="Z8" s="297">
        <v>4</v>
      </c>
      <c r="AA8" s="297" t="s">
        <v>386</v>
      </c>
      <c r="AB8" s="297">
        <v>2</v>
      </c>
      <c r="AC8" s="297">
        <v>18</v>
      </c>
      <c r="AD8" s="379" t="s">
        <v>436</v>
      </c>
      <c r="AE8" s="297">
        <v>1</v>
      </c>
      <c r="AF8" s="297">
        <v>0</v>
      </c>
      <c r="AG8" s="297">
        <v>0</v>
      </c>
      <c r="AH8" s="297">
        <v>0</v>
      </c>
      <c r="AI8" s="296" t="s">
        <v>170</v>
      </c>
    </row>
    <row r="9" spans="1:35" ht="10.5" customHeight="1">
      <c r="A9" s="296" t="s">
        <v>171</v>
      </c>
      <c r="B9" s="297">
        <v>20</v>
      </c>
      <c r="C9" s="297">
        <v>16</v>
      </c>
      <c r="D9" s="297">
        <v>2</v>
      </c>
      <c r="E9" s="297">
        <v>5</v>
      </c>
      <c r="F9" s="298" t="s">
        <v>477</v>
      </c>
      <c r="G9" s="298" t="s">
        <v>510</v>
      </c>
      <c r="H9" s="297">
        <v>0</v>
      </c>
      <c r="I9" s="297">
        <v>1</v>
      </c>
      <c r="J9" s="297">
        <v>0</v>
      </c>
      <c r="K9" s="297">
        <v>7</v>
      </c>
      <c r="L9" s="379" t="s">
        <v>375</v>
      </c>
      <c r="M9" s="379" t="s">
        <v>577</v>
      </c>
      <c r="N9" s="297">
        <v>0</v>
      </c>
      <c r="O9" s="297">
        <v>0</v>
      </c>
      <c r="P9" s="297">
        <v>5</v>
      </c>
      <c r="Q9" s="297">
        <v>0</v>
      </c>
      <c r="R9" s="297">
        <v>0</v>
      </c>
      <c r="S9" s="297">
        <v>0</v>
      </c>
      <c r="T9" s="297">
        <v>4</v>
      </c>
      <c r="U9" s="297">
        <v>1</v>
      </c>
      <c r="V9" s="297">
        <v>0</v>
      </c>
      <c r="W9" s="297">
        <v>13</v>
      </c>
      <c r="X9" s="297">
        <v>4</v>
      </c>
      <c r="Y9" s="297">
        <v>1</v>
      </c>
      <c r="Z9" s="297">
        <v>4</v>
      </c>
      <c r="AA9" s="297" t="s">
        <v>386</v>
      </c>
      <c r="AB9" s="297">
        <v>2</v>
      </c>
      <c r="AC9" s="297">
        <v>23</v>
      </c>
      <c r="AD9" s="379" t="s">
        <v>578</v>
      </c>
      <c r="AE9" s="297">
        <v>2</v>
      </c>
      <c r="AF9" s="297">
        <v>0</v>
      </c>
      <c r="AG9" s="297">
        <v>0</v>
      </c>
      <c r="AH9" s="297">
        <v>0</v>
      </c>
      <c r="AI9" s="296" t="s">
        <v>29</v>
      </c>
    </row>
    <row r="10" spans="1:35" ht="10.5" customHeight="1">
      <c r="A10" s="296" t="s">
        <v>172</v>
      </c>
      <c r="B10" s="297">
        <v>18</v>
      </c>
      <c r="C10" s="297">
        <v>18</v>
      </c>
      <c r="D10" s="297">
        <v>2</v>
      </c>
      <c r="E10" s="297">
        <v>8</v>
      </c>
      <c r="F10" s="298" t="s">
        <v>486</v>
      </c>
      <c r="G10" s="298" t="s">
        <v>486</v>
      </c>
      <c r="H10" s="297">
        <v>0</v>
      </c>
      <c r="I10" s="297">
        <v>0</v>
      </c>
      <c r="J10" s="297">
        <v>0</v>
      </c>
      <c r="K10" s="297">
        <v>8</v>
      </c>
      <c r="L10" s="379" t="s">
        <v>486</v>
      </c>
      <c r="M10" s="379" t="s">
        <v>577</v>
      </c>
      <c r="N10" s="297">
        <v>0</v>
      </c>
      <c r="O10" s="297">
        <v>0</v>
      </c>
      <c r="P10" s="297">
        <v>2</v>
      </c>
      <c r="Q10" s="297">
        <v>0</v>
      </c>
      <c r="R10" s="297">
        <v>0</v>
      </c>
      <c r="S10" s="297">
        <v>0</v>
      </c>
      <c r="T10" s="297">
        <v>0</v>
      </c>
      <c r="U10" s="297">
        <v>3</v>
      </c>
      <c r="V10" s="297">
        <v>0</v>
      </c>
      <c r="W10" s="297">
        <v>12</v>
      </c>
      <c r="X10" s="297">
        <v>2</v>
      </c>
      <c r="Y10" s="297">
        <v>0</v>
      </c>
      <c r="Z10" s="297">
        <v>4</v>
      </c>
      <c r="AA10" s="297" t="s">
        <v>447</v>
      </c>
      <c r="AB10" s="297">
        <v>2</v>
      </c>
      <c r="AC10" s="297">
        <v>41</v>
      </c>
      <c r="AD10" s="379" t="s">
        <v>579</v>
      </c>
      <c r="AE10" s="297">
        <v>1</v>
      </c>
      <c r="AF10" s="297">
        <v>0</v>
      </c>
      <c r="AG10" s="297">
        <v>0</v>
      </c>
      <c r="AH10" s="297">
        <v>0</v>
      </c>
      <c r="AI10" s="296" t="s">
        <v>287</v>
      </c>
    </row>
    <row r="11" spans="1:35" ht="10.5" customHeight="1">
      <c r="A11" s="296" t="s">
        <v>173</v>
      </c>
      <c r="B11" s="297">
        <v>20</v>
      </c>
      <c r="C11" s="297">
        <v>16</v>
      </c>
      <c r="D11" s="297">
        <v>4</v>
      </c>
      <c r="E11" s="297">
        <v>4</v>
      </c>
      <c r="F11" s="298" t="s">
        <v>373</v>
      </c>
      <c r="G11" s="298" t="s">
        <v>438</v>
      </c>
      <c r="H11" s="297">
        <v>0</v>
      </c>
      <c r="I11" s="297">
        <v>0</v>
      </c>
      <c r="J11" s="297">
        <v>0</v>
      </c>
      <c r="K11" s="297">
        <v>4</v>
      </c>
      <c r="L11" s="379" t="s">
        <v>373</v>
      </c>
      <c r="M11" s="379" t="s">
        <v>580</v>
      </c>
      <c r="N11" s="297">
        <v>1</v>
      </c>
      <c r="O11" s="297">
        <v>0</v>
      </c>
      <c r="P11" s="297">
        <v>3</v>
      </c>
      <c r="Q11" s="297">
        <v>1</v>
      </c>
      <c r="R11" s="297">
        <v>0</v>
      </c>
      <c r="S11" s="297">
        <v>0</v>
      </c>
      <c r="T11" s="297">
        <v>3</v>
      </c>
      <c r="U11" s="297">
        <v>0</v>
      </c>
      <c r="V11" s="297">
        <v>0</v>
      </c>
      <c r="W11" s="297">
        <v>13</v>
      </c>
      <c r="X11" s="297">
        <v>3</v>
      </c>
      <c r="Y11" s="297">
        <v>2</v>
      </c>
      <c r="Z11" s="297">
        <v>4</v>
      </c>
      <c r="AA11" s="297" t="s">
        <v>386</v>
      </c>
      <c r="AB11" s="297">
        <v>0</v>
      </c>
      <c r="AC11" s="297">
        <v>14</v>
      </c>
      <c r="AD11" s="379">
        <v>1000</v>
      </c>
      <c r="AE11" s="297">
        <v>1</v>
      </c>
      <c r="AF11" s="297">
        <v>0</v>
      </c>
      <c r="AG11" s="297">
        <v>0</v>
      </c>
      <c r="AH11" s="297">
        <v>0</v>
      </c>
      <c r="AI11" s="296" t="s">
        <v>581</v>
      </c>
    </row>
    <row r="12" spans="1:35" ht="10.5" customHeight="1">
      <c r="A12" s="296" t="s">
        <v>175</v>
      </c>
      <c r="B12" s="297">
        <v>21</v>
      </c>
      <c r="C12" s="297">
        <v>17</v>
      </c>
      <c r="D12" s="297">
        <v>3</v>
      </c>
      <c r="E12" s="297">
        <v>6</v>
      </c>
      <c r="F12" s="298" t="s">
        <v>437</v>
      </c>
      <c r="G12" s="298" t="s">
        <v>366</v>
      </c>
      <c r="H12" s="297">
        <v>1</v>
      </c>
      <c r="I12" s="297">
        <v>0</v>
      </c>
      <c r="J12" s="297">
        <v>0</v>
      </c>
      <c r="K12" s="297">
        <v>7</v>
      </c>
      <c r="L12" s="379" t="s">
        <v>439</v>
      </c>
      <c r="M12" s="379" t="s">
        <v>582</v>
      </c>
      <c r="N12" s="297">
        <v>0</v>
      </c>
      <c r="O12" s="297">
        <v>1</v>
      </c>
      <c r="P12" s="297">
        <v>3</v>
      </c>
      <c r="Q12" s="297">
        <v>0</v>
      </c>
      <c r="R12" s="297">
        <v>1</v>
      </c>
      <c r="S12" s="297">
        <v>1</v>
      </c>
      <c r="T12" s="297">
        <v>2</v>
      </c>
      <c r="U12" s="297">
        <v>0</v>
      </c>
      <c r="V12" s="297">
        <v>0</v>
      </c>
      <c r="W12" s="297">
        <v>10</v>
      </c>
      <c r="X12" s="297">
        <v>3</v>
      </c>
      <c r="Y12" s="297">
        <v>0</v>
      </c>
      <c r="Z12" s="297">
        <v>4</v>
      </c>
      <c r="AA12" s="297" t="s">
        <v>386</v>
      </c>
      <c r="AB12" s="297">
        <v>0</v>
      </c>
      <c r="AC12" s="297">
        <v>5</v>
      </c>
      <c r="AD12" s="379">
        <v>1000</v>
      </c>
      <c r="AE12" s="297">
        <v>0</v>
      </c>
      <c r="AF12" s="297">
        <v>0</v>
      </c>
      <c r="AG12" s="297">
        <v>0</v>
      </c>
      <c r="AH12" s="297">
        <v>0</v>
      </c>
      <c r="AI12" s="296" t="s">
        <v>176</v>
      </c>
    </row>
    <row r="13" spans="1:35" ht="10.5" customHeight="1">
      <c r="A13" s="296" t="s">
        <v>177</v>
      </c>
      <c r="B13" s="297">
        <v>1</v>
      </c>
      <c r="C13" s="297">
        <v>1</v>
      </c>
      <c r="D13" s="297">
        <v>0</v>
      </c>
      <c r="E13" s="297">
        <v>0</v>
      </c>
      <c r="F13" s="298" t="s">
        <v>398</v>
      </c>
      <c r="G13" s="298" t="s">
        <v>398</v>
      </c>
      <c r="H13" s="297">
        <v>0</v>
      </c>
      <c r="I13" s="297">
        <v>0</v>
      </c>
      <c r="J13" s="297">
        <v>0</v>
      </c>
      <c r="K13" s="297">
        <v>0</v>
      </c>
      <c r="L13" s="379" t="s">
        <v>398</v>
      </c>
      <c r="M13" s="379" t="s">
        <v>398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1</v>
      </c>
      <c r="V13" s="297">
        <v>0</v>
      </c>
      <c r="W13" s="297">
        <v>2</v>
      </c>
      <c r="X13" s="297">
        <v>0</v>
      </c>
      <c r="Y13" s="297">
        <v>0</v>
      </c>
      <c r="Z13" s="297">
        <v>1</v>
      </c>
      <c r="AA13" s="297" t="s">
        <v>520</v>
      </c>
      <c r="AB13" s="297">
        <v>0</v>
      </c>
      <c r="AC13" s="297">
        <v>0</v>
      </c>
      <c r="AD13" s="379" t="s">
        <v>16</v>
      </c>
      <c r="AE13" s="297">
        <v>0</v>
      </c>
      <c r="AF13" s="297">
        <v>0</v>
      </c>
      <c r="AG13" s="297">
        <v>0</v>
      </c>
      <c r="AH13" s="297">
        <v>0</v>
      </c>
      <c r="AI13" s="296" t="s">
        <v>178</v>
      </c>
    </row>
    <row r="14" spans="1:35" ht="10.5" customHeight="1">
      <c r="A14" s="296" t="s">
        <v>179</v>
      </c>
      <c r="B14" s="297">
        <v>14</v>
      </c>
      <c r="C14" s="297">
        <v>10</v>
      </c>
      <c r="D14" s="297">
        <v>3</v>
      </c>
      <c r="E14" s="297">
        <v>1</v>
      </c>
      <c r="F14" s="298" t="s">
        <v>583</v>
      </c>
      <c r="G14" s="298" t="s">
        <v>584</v>
      </c>
      <c r="H14" s="297">
        <v>0</v>
      </c>
      <c r="I14" s="297">
        <v>0</v>
      </c>
      <c r="J14" s="297">
        <v>0</v>
      </c>
      <c r="K14" s="297">
        <v>1</v>
      </c>
      <c r="L14" s="379" t="s">
        <v>583</v>
      </c>
      <c r="M14" s="379" t="s">
        <v>585</v>
      </c>
      <c r="N14" s="297">
        <v>1</v>
      </c>
      <c r="O14" s="297">
        <v>0</v>
      </c>
      <c r="P14" s="297">
        <v>2</v>
      </c>
      <c r="Q14" s="297">
        <v>0</v>
      </c>
      <c r="R14" s="297">
        <v>0</v>
      </c>
      <c r="S14" s="297">
        <v>2</v>
      </c>
      <c r="T14" s="297">
        <v>2</v>
      </c>
      <c r="U14" s="297">
        <v>2</v>
      </c>
      <c r="V14" s="297">
        <v>0</v>
      </c>
      <c r="W14" s="297">
        <v>13</v>
      </c>
      <c r="X14" s="297">
        <v>2</v>
      </c>
      <c r="Y14" s="297">
        <v>0</v>
      </c>
      <c r="Z14" s="297">
        <v>3</v>
      </c>
      <c r="AA14" s="297" t="s">
        <v>586</v>
      </c>
      <c r="AB14" s="297">
        <v>3</v>
      </c>
      <c r="AC14" s="297">
        <v>11</v>
      </c>
      <c r="AD14" s="379" t="s">
        <v>458</v>
      </c>
      <c r="AE14" s="297">
        <v>0</v>
      </c>
      <c r="AF14" s="297">
        <v>0</v>
      </c>
      <c r="AG14" s="297">
        <v>0</v>
      </c>
      <c r="AH14" s="297">
        <v>0</v>
      </c>
      <c r="AI14" s="296" t="s">
        <v>30</v>
      </c>
    </row>
    <row r="15" spans="1:35" ht="10.5" customHeight="1">
      <c r="A15" s="296" t="s">
        <v>180</v>
      </c>
      <c r="B15" s="297">
        <v>7</v>
      </c>
      <c r="C15" s="297">
        <v>7</v>
      </c>
      <c r="D15" s="297">
        <v>1</v>
      </c>
      <c r="E15" s="297">
        <v>2</v>
      </c>
      <c r="F15" s="298" t="s">
        <v>365</v>
      </c>
      <c r="G15" s="298" t="s">
        <v>365</v>
      </c>
      <c r="H15" s="297">
        <v>1</v>
      </c>
      <c r="I15" s="297">
        <v>0</v>
      </c>
      <c r="J15" s="297">
        <v>0</v>
      </c>
      <c r="K15" s="297">
        <v>3</v>
      </c>
      <c r="L15" s="379" t="s">
        <v>366</v>
      </c>
      <c r="M15" s="379" t="s">
        <v>587</v>
      </c>
      <c r="N15" s="297">
        <v>0</v>
      </c>
      <c r="O15" s="297">
        <v>0</v>
      </c>
      <c r="P15" s="297">
        <v>3</v>
      </c>
      <c r="Q15" s="297">
        <v>0</v>
      </c>
      <c r="R15" s="297">
        <v>0</v>
      </c>
      <c r="S15" s="297">
        <v>0</v>
      </c>
      <c r="T15" s="297">
        <v>0</v>
      </c>
      <c r="U15" s="297">
        <v>1</v>
      </c>
      <c r="V15" s="297">
        <v>1</v>
      </c>
      <c r="W15" s="297">
        <v>2</v>
      </c>
      <c r="X15" s="297">
        <v>2</v>
      </c>
      <c r="Y15" s="297">
        <v>0</v>
      </c>
      <c r="Z15" s="297">
        <v>4</v>
      </c>
      <c r="AA15" s="297" t="s">
        <v>588</v>
      </c>
      <c r="AB15" s="297">
        <v>0</v>
      </c>
      <c r="AC15" s="297">
        <v>7</v>
      </c>
      <c r="AD15" s="379">
        <v>1000</v>
      </c>
      <c r="AE15" s="297">
        <v>1</v>
      </c>
      <c r="AF15" s="297">
        <v>0</v>
      </c>
      <c r="AG15" s="297">
        <v>0</v>
      </c>
      <c r="AH15" s="297">
        <v>0</v>
      </c>
      <c r="AI15" s="296" t="s">
        <v>287</v>
      </c>
    </row>
    <row r="16" spans="1:35" ht="10.5" customHeight="1">
      <c r="A16" s="296" t="s">
        <v>340</v>
      </c>
      <c r="B16" s="297">
        <v>1</v>
      </c>
      <c r="C16" s="297">
        <v>1</v>
      </c>
      <c r="D16" s="297">
        <v>0</v>
      </c>
      <c r="E16" s="297">
        <v>0</v>
      </c>
      <c r="F16" s="298" t="s">
        <v>398</v>
      </c>
      <c r="G16" s="298" t="s">
        <v>398</v>
      </c>
      <c r="H16" s="297">
        <v>0</v>
      </c>
      <c r="I16" s="297">
        <v>0</v>
      </c>
      <c r="J16" s="297">
        <v>0</v>
      </c>
      <c r="K16" s="297">
        <v>0</v>
      </c>
      <c r="L16" s="379" t="s">
        <v>398</v>
      </c>
      <c r="M16" s="379" t="s">
        <v>398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1</v>
      </c>
      <c r="X16" s="297">
        <v>0</v>
      </c>
      <c r="Y16" s="297">
        <v>0</v>
      </c>
      <c r="Z16" s="297">
        <v>1</v>
      </c>
      <c r="AA16" s="297" t="s">
        <v>489</v>
      </c>
      <c r="AB16" s="297">
        <v>0</v>
      </c>
      <c r="AC16" s="297">
        <v>1</v>
      </c>
      <c r="AD16" s="379">
        <v>1000</v>
      </c>
      <c r="AE16" s="297">
        <v>0</v>
      </c>
      <c r="AF16" s="297">
        <v>0</v>
      </c>
      <c r="AG16" s="297">
        <v>0</v>
      </c>
      <c r="AH16" s="297">
        <v>0</v>
      </c>
      <c r="AI16" s="296" t="s">
        <v>44</v>
      </c>
    </row>
    <row r="17" spans="1:35" ht="10.5" customHeight="1">
      <c r="A17" s="296" t="s">
        <v>288</v>
      </c>
      <c r="B17" s="297">
        <v>1</v>
      </c>
      <c r="C17" s="297">
        <v>1</v>
      </c>
      <c r="D17" s="297">
        <v>0</v>
      </c>
      <c r="E17" s="297">
        <v>0</v>
      </c>
      <c r="F17" s="298" t="s">
        <v>398</v>
      </c>
      <c r="G17" s="298" t="s">
        <v>398</v>
      </c>
      <c r="H17" s="297">
        <v>0</v>
      </c>
      <c r="I17" s="297">
        <v>0</v>
      </c>
      <c r="J17" s="297">
        <v>0</v>
      </c>
      <c r="K17" s="297">
        <v>0</v>
      </c>
      <c r="L17" s="379" t="s">
        <v>398</v>
      </c>
      <c r="M17" s="379" t="s">
        <v>398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1</v>
      </c>
      <c r="V17" s="297">
        <v>0</v>
      </c>
      <c r="W17" s="297">
        <v>0</v>
      </c>
      <c r="X17" s="297">
        <v>0</v>
      </c>
      <c r="Y17" s="297">
        <v>0</v>
      </c>
      <c r="Z17" s="297">
        <v>2</v>
      </c>
      <c r="AA17" s="297" t="s">
        <v>520</v>
      </c>
      <c r="AB17" s="297">
        <v>0</v>
      </c>
      <c r="AC17" s="297">
        <v>0</v>
      </c>
      <c r="AD17" s="379" t="s">
        <v>16</v>
      </c>
      <c r="AE17" s="297">
        <v>0</v>
      </c>
      <c r="AF17" s="297">
        <v>0</v>
      </c>
      <c r="AG17" s="297">
        <v>0</v>
      </c>
      <c r="AH17" s="297">
        <v>0</v>
      </c>
      <c r="AI17" s="296" t="s">
        <v>44</v>
      </c>
    </row>
    <row r="18" spans="1:35" ht="10.5" customHeight="1">
      <c r="A18" s="296" t="s">
        <v>589</v>
      </c>
      <c r="B18" s="297">
        <v>1</v>
      </c>
      <c r="C18" s="297">
        <v>1</v>
      </c>
      <c r="D18" s="297">
        <v>0</v>
      </c>
      <c r="E18" s="297">
        <v>0</v>
      </c>
      <c r="F18" s="298" t="s">
        <v>398</v>
      </c>
      <c r="G18" s="298" t="s">
        <v>398</v>
      </c>
      <c r="H18" s="297">
        <v>0</v>
      </c>
      <c r="I18" s="297">
        <v>0</v>
      </c>
      <c r="J18" s="297">
        <v>0</v>
      </c>
      <c r="K18" s="297">
        <v>0</v>
      </c>
      <c r="L18" s="379" t="s">
        <v>398</v>
      </c>
      <c r="M18" s="379" t="s">
        <v>398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1</v>
      </c>
      <c r="V18" s="297">
        <v>0</v>
      </c>
      <c r="W18" s="297">
        <v>1</v>
      </c>
      <c r="X18" s="297">
        <v>0</v>
      </c>
      <c r="Y18" s="297">
        <v>0</v>
      </c>
      <c r="Z18" s="297">
        <v>1</v>
      </c>
      <c r="AA18" s="297" t="s">
        <v>520</v>
      </c>
      <c r="AB18" s="297">
        <v>0</v>
      </c>
      <c r="AC18" s="297">
        <v>4</v>
      </c>
      <c r="AD18" s="379">
        <v>1000</v>
      </c>
      <c r="AE18" s="297">
        <v>0</v>
      </c>
      <c r="AF18" s="297">
        <v>0</v>
      </c>
      <c r="AG18" s="297">
        <v>0</v>
      </c>
      <c r="AH18" s="297">
        <v>0</v>
      </c>
      <c r="AI18" s="296" t="s">
        <v>44</v>
      </c>
    </row>
    <row r="19" spans="1:35" ht="10.5" customHeight="1">
      <c r="A19" s="296" t="s">
        <v>181</v>
      </c>
      <c r="B19" s="297">
        <v>5</v>
      </c>
      <c r="C19" s="297">
        <v>3</v>
      </c>
      <c r="D19" s="297">
        <v>1</v>
      </c>
      <c r="E19" s="297">
        <v>0</v>
      </c>
      <c r="F19" s="298" t="s">
        <v>398</v>
      </c>
      <c r="G19" s="298" t="s">
        <v>373</v>
      </c>
      <c r="H19" s="297">
        <v>0</v>
      </c>
      <c r="I19" s="297">
        <v>0</v>
      </c>
      <c r="J19" s="297">
        <v>0</v>
      </c>
      <c r="K19" s="297">
        <v>0</v>
      </c>
      <c r="L19" s="379" t="s">
        <v>398</v>
      </c>
      <c r="M19" s="379" t="s">
        <v>373</v>
      </c>
      <c r="N19" s="297">
        <v>0</v>
      </c>
      <c r="O19" s="297">
        <v>0</v>
      </c>
      <c r="P19" s="297">
        <v>0</v>
      </c>
      <c r="Q19" s="297">
        <v>1</v>
      </c>
      <c r="R19" s="297">
        <v>0</v>
      </c>
      <c r="S19" s="297">
        <v>0</v>
      </c>
      <c r="T19" s="297">
        <v>1</v>
      </c>
      <c r="U19" s="297">
        <v>2</v>
      </c>
      <c r="V19" s="297">
        <v>0</v>
      </c>
      <c r="W19" s="297">
        <v>3</v>
      </c>
      <c r="X19" s="297">
        <v>0</v>
      </c>
      <c r="Y19" s="297">
        <v>0</v>
      </c>
      <c r="Z19" s="297">
        <v>2</v>
      </c>
      <c r="AA19" s="297" t="s">
        <v>590</v>
      </c>
      <c r="AB19" s="297">
        <v>1</v>
      </c>
      <c r="AC19" s="297">
        <v>2</v>
      </c>
      <c r="AD19" s="379" t="s">
        <v>370</v>
      </c>
      <c r="AE19" s="297">
        <v>0</v>
      </c>
      <c r="AF19" s="297">
        <v>0</v>
      </c>
      <c r="AG19" s="297">
        <v>0</v>
      </c>
      <c r="AH19" s="297">
        <v>0</v>
      </c>
      <c r="AI19" s="296" t="s">
        <v>44</v>
      </c>
    </row>
    <row r="20" spans="1:35" ht="10.5" customHeight="1">
      <c r="A20" s="296" t="s">
        <v>182</v>
      </c>
      <c r="B20" s="297">
        <v>10</v>
      </c>
      <c r="C20" s="297">
        <v>9</v>
      </c>
      <c r="D20" s="297">
        <v>1</v>
      </c>
      <c r="E20" s="297">
        <v>3</v>
      </c>
      <c r="F20" s="298" t="s">
        <v>374</v>
      </c>
      <c r="G20" s="298" t="s">
        <v>369</v>
      </c>
      <c r="H20" s="297">
        <v>0</v>
      </c>
      <c r="I20" s="297">
        <v>0</v>
      </c>
      <c r="J20" s="297">
        <v>0</v>
      </c>
      <c r="K20" s="297">
        <v>3</v>
      </c>
      <c r="L20" s="379" t="s">
        <v>374</v>
      </c>
      <c r="M20" s="379" t="s">
        <v>517</v>
      </c>
      <c r="N20" s="297">
        <v>0</v>
      </c>
      <c r="O20" s="297">
        <v>0</v>
      </c>
      <c r="P20" s="297">
        <v>1</v>
      </c>
      <c r="Q20" s="297">
        <v>0</v>
      </c>
      <c r="R20" s="297">
        <v>0</v>
      </c>
      <c r="S20" s="297">
        <v>0</v>
      </c>
      <c r="T20" s="297">
        <v>1</v>
      </c>
      <c r="U20" s="297">
        <v>3</v>
      </c>
      <c r="V20" s="297">
        <v>0</v>
      </c>
      <c r="W20" s="297">
        <v>3</v>
      </c>
      <c r="X20" s="297">
        <v>1</v>
      </c>
      <c r="Y20" s="297">
        <v>0</v>
      </c>
      <c r="Z20" s="297">
        <v>4</v>
      </c>
      <c r="AA20" s="297" t="s">
        <v>591</v>
      </c>
      <c r="AB20" s="297">
        <v>0</v>
      </c>
      <c r="AC20" s="297">
        <v>2</v>
      </c>
      <c r="AD20" s="379">
        <v>1000</v>
      </c>
      <c r="AE20" s="297">
        <v>0</v>
      </c>
      <c r="AF20" s="297">
        <v>0</v>
      </c>
      <c r="AG20" s="297">
        <v>0</v>
      </c>
      <c r="AH20" s="297">
        <v>0</v>
      </c>
      <c r="AI20" s="296" t="s">
        <v>183</v>
      </c>
    </row>
    <row r="21" spans="1:35" ht="10.5" customHeight="1">
      <c r="A21" s="296" t="s">
        <v>184</v>
      </c>
      <c r="B21" s="297">
        <v>3</v>
      </c>
      <c r="C21" s="297">
        <v>3</v>
      </c>
      <c r="D21" s="297">
        <v>1</v>
      </c>
      <c r="E21" s="297">
        <v>2</v>
      </c>
      <c r="F21" s="298" t="s">
        <v>449</v>
      </c>
      <c r="G21" s="298" t="s">
        <v>449</v>
      </c>
      <c r="H21" s="297">
        <v>1</v>
      </c>
      <c r="I21" s="297">
        <v>0</v>
      </c>
      <c r="J21" s="297">
        <v>0</v>
      </c>
      <c r="K21" s="297">
        <v>3</v>
      </c>
      <c r="L21" s="379">
        <v>1000</v>
      </c>
      <c r="M21" s="379">
        <v>1667</v>
      </c>
      <c r="N21" s="297">
        <v>0</v>
      </c>
      <c r="O21" s="297">
        <v>1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1</v>
      </c>
      <c r="V21" s="297">
        <v>0</v>
      </c>
      <c r="W21" s="297">
        <v>1</v>
      </c>
      <c r="X21" s="297">
        <v>0</v>
      </c>
      <c r="Y21" s="297">
        <v>0</v>
      </c>
      <c r="Z21" s="297">
        <v>2</v>
      </c>
      <c r="AA21" s="297" t="s">
        <v>557</v>
      </c>
      <c r="AB21" s="297">
        <v>0</v>
      </c>
      <c r="AC21" s="297">
        <v>4</v>
      </c>
      <c r="AD21" s="379">
        <v>1000</v>
      </c>
      <c r="AE21" s="297">
        <v>0</v>
      </c>
      <c r="AF21" s="297">
        <v>0</v>
      </c>
      <c r="AG21" s="297">
        <v>0</v>
      </c>
      <c r="AH21" s="297">
        <v>1</v>
      </c>
      <c r="AI21" s="296" t="s">
        <v>44</v>
      </c>
    </row>
    <row r="22" spans="1:35" ht="10.5" customHeight="1">
      <c r="A22" s="296" t="s">
        <v>185</v>
      </c>
      <c r="B22" s="299">
        <v>176</v>
      </c>
      <c r="C22" s="299">
        <v>145</v>
      </c>
      <c r="D22" s="299">
        <v>28</v>
      </c>
      <c r="E22" s="299">
        <v>44</v>
      </c>
      <c r="F22" s="299" t="s">
        <v>592</v>
      </c>
      <c r="G22" s="299" t="s">
        <v>593</v>
      </c>
      <c r="H22" s="299">
        <v>5</v>
      </c>
      <c r="I22" s="299">
        <v>3</v>
      </c>
      <c r="J22" s="299">
        <v>0</v>
      </c>
      <c r="K22" s="299">
        <v>55</v>
      </c>
      <c r="L22" s="382" t="s">
        <v>594</v>
      </c>
      <c r="M22" s="382" t="s">
        <v>518</v>
      </c>
      <c r="N22" s="299">
        <v>5</v>
      </c>
      <c r="O22" s="299">
        <v>2</v>
      </c>
      <c r="P22" s="299">
        <v>25</v>
      </c>
      <c r="Q22" s="299">
        <v>3</v>
      </c>
      <c r="R22" s="299">
        <v>1</v>
      </c>
      <c r="S22" s="299">
        <v>4</v>
      </c>
      <c r="T22" s="299">
        <v>23</v>
      </c>
      <c r="U22" s="299">
        <v>23</v>
      </c>
      <c r="V22" s="299">
        <v>2</v>
      </c>
      <c r="W22" s="299">
        <v>99</v>
      </c>
      <c r="X22" s="299">
        <v>23</v>
      </c>
      <c r="Y22" s="299">
        <v>5</v>
      </c>
      <c r="Z22" s="299">
        <v>4</v>
      </c>
      <c r="AA22" s="299" t="s">
        <v>386</v>
      </c>
      <c r="AB22" s="296">
        <v>10</v>
      </c>
      <c r="AC22" s="296">
        <v>169</v>
      </c>
      <c r="AD22" s="296" t="s">
        <v>429</v>
      </c>
      <c r="AE22" s="296">
        <v>2</v>
      </c>
      <c r="AF22" s="296">
        <v>0</v>
      </c>
      <c r="AG22" s="296">
        <v>3</v>
      </c>
      <c r="AH22" s="296">
        <v>2</v>
      </c>
      <c r="AI22" s="296"/>
    </row>
    <row r="23" spans="1:35" ht="10.5" customHeight="1">
      <c r="A23" s="296"/>
      <c r="B23" s="297"/>
      <c r="C23" s="297"/>
      <c r="D23" s="297"/>
      <c r="E23" s="297"/>
      <c r="F23" s="297"/>
      <c r="G23" s="297"/>
      <c r="H23" s="298"/>
      <c r="I23" s="297"/>
      <c r="J23" s="297"/>
      <c r="K23" s="297"/>
      <c r="L23" s="297"/>
      <c r="M23" s="297"/>
      <c r="N23" s="297"/>
      <c r="O23" s="297"/>
      <c r="P23" s="298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6"/>
      <c r="AC23" s="296"/>
      <c r="AD23" s="296"/>
      <c r="AE23" s="296"/>
      <c r="AF23" s="296"/>
      <c r="AG23" s="296"/>
      <c r="AH23" s="296"/>
      <c r="AI23" s="296"/>
    </row>
    <row r="24" spans="1:35" ht="10.5" customHeight="1">
      <c r="A24" s="296" t="s">
        <v>101</v>
      </c>
      <c r="B24" s="297" t="s">
        <v>40</v>
      </c>
      <c r="C24" s="297" t="s">
        <v>41</v>
      </c>
      <c r="D24" s="297" t="s">
        <v>42</v>
      </c>
      <c r="E24" s="297" t="s">
        <v>43</v>
      </c>
      <c r="F24" s="297" t="s">
        <v>19</v>
      </c>
      <c r="G24" s="297" t="s">
        <v>20</v>
      </c>
      <c r="H24" s="298" t="s">
        <v>22</v>
      </c>
      <c r="I24" s="297" t="s">
        <v>44</v>
      </c>
      <c r="J24" s="297" t="s">
        <v>45</v>
      </c>
      <c r="K24" s="297" t="s">
        <v>46</v>
      </c>
      <c r="L24" s="297" t="s">
        <v>47</v>
      </c>
      <c r="M24" s="297" t="s">
        <v>27</v>
      </c>
      <c r="N24" s="297" t="s">
        <v>48</v>
      </c>
      <c r="O24" s="297" t="s">
        <v>1</v>
      </c>
      <c r="P24" s="298" t="s">
        <v>28</v>
      </c>
      <c r="Q24" s="297" t="s">
        <v>0</v>
      </c>
      <c r="R24" s="297" t="s">
        <v>49</v>
      </c>
      <c r="S24" s="297" t="s">
        <v>50</v>
      </c>
      <c r="T24" s="297" t="s">
        <v>39</v>
      </c>
      <c r="U24" s="297" t="s">
        <v>37</v>
      </c>
      <c r="V24" s="297" t="s">
        <v>38</v>
      </c>
      <c r="W24" s="297" t="s">
        <v>29</v>
      </c>
      <c r="X24" s="297" t="s">
        <v>30</v>
      </c>
      <c r="Y24" s="297" t="s">
        <v>31</v>
      </c>
      <c r="Z24" s="297" t="s">
        <v>36</v>
      </c>
      <c r="AA24" s="297" t="s">
        <v>51</v>
      </c>
      <c r="AB24" s="296"/>
      <c r="AC24" s="296"/>
      <c r="AD24" s="296"/>
      <c r="AE24" s="296"/>
      <c r="AF24" s="296"/>
      <c r="AG24" s="296"/>
      <c r="AH24" s="296"/>
      <c r="AI24" s="296"/>
    </row>
    <row r="25" spans="1:35" ht="10.5" customHeight="1">
      <c r="A25" s="296" t="s">
        <v>172</v>
      </c>
      <c r="B25" s="297">
        <v>1</v>
      </c>
      <c r="C25" s="297">
        <v>0</v>
      </c>
      <c r="D25" s="297">
        <v>0</v>
      </c>
      <c r="E25" s="297">
        <v>1</v>
      </c>
      <c r="F25" s="297">
        <v>0</v>
      </c>
      <c r="G25" s="297">
        <v>0</v>
      </c>
      <c r="H25" s="298" t="s">
        <v>16</v>
      </c>
      <c r="I25" s="297">
        <v>0</v>
      </c>
      <c r="J25" s="297">
        <v>0</v>
      </c>
      <c r="K25" s="297">
        <v>0</v>
      </c>
      <c r="L25" s="297" t="s">
        <v>556</v>
      </c>
      <c r="M25" s="297">
        <v>1</v>
      </c>
      <c r="N25" s="297">
        <v>3</v>
      </c>
      <c r="O25" s="297">
        <v>0</v>
      </c>
      <c r="P25" s="298" t="s">
        <v>398</v>
      </c>
      <c r="Q25" s="297">
        <v>1</v>
      </c>
      <c r="R25" s="297">
        <v>1</v>
      </c>
      <c r="S25" s="297" t="s">
        <v>567</v>
      </c>
      <c r="T25" s="297">
        <v>0</v>
      </c>
      <c r="U25" s="297">
        <v>2</v>
      </c>
      <c r="V25" s="297">
        <v>0</v>
      </c>
      <c r="W25" s="297">
        <v>0</v>
      </c>
      <c r="X25" s="297">
        <v>0</v>
      </c>
      <c r="Y25" s="297">
        <v>0</v>
      </c>
      <c r="Z25" s="297">
        <v>0</v>
      </c>
      <c r="AA25" s="297">
        <v>0</v>
      </c>
      <c r="AB25" s="296"/>
      <c r="AC25" s="296"/>
      <c r="AD25" s="296"/>
      <c r="AE25" s="296"/>
      <c r="AF25" s="296"/>
      <c r="AG25" s="296"/>
      <c r="AH25" s="296"/>
      <c r="AI25" s="296"/>
    </row>
    <row r="26" spans="1:35" ht="10.5" customHeight="1">
      <c r="A26" s="296" t="s">
        <v>173</v>
      </c>
      <c r="B26" s="297">
        <v>1</v>
      </c>
      <c r="C26" s="297">
        <v>0</v>
      </c>
      <c r="D26" s="297">
        <v>0</v>
      </c>
      <c r="E26" s="297">
        <v>1</v>
      </c>
      <c r="F26" s="297">
        <v>1</v>
      </c>
      <c r="G26" s="297">
        <v>0</v>
      </c>
      <c r="H26" s="379">
        <v>1000</v>
      </c>
      <c r="I26" s="297">
        <v>0</v>
      </c>
      <c r="J26" s="297">
        <v>0</v>
      </c>
      <c r="K26" s="297">
        <v>0</v>
      </c>
      <c r="L26" s="297" t="s">
        <v>500</v>
      </c>
      <c r="M26" s="297">
        <v>22</v>
      </c>
      <c r="N26" s="297">
        <v>25</v>
      </c>
      <c r="O26" s="297">
        <v>5</v>
      </c>
      <c r="P26" s="298" t="s">
        <v>595</v>
      </c>
      <c r="Q26" s="297">
        <v>1</v>
      </c>
      <c r="R26" s="297">
        <v>0</v>
      </c>
      <c r="S26" s="297" t="s">
        <v>412</v>
      </c>
      <c r="T26" s="297">
        <v>5</v>
      </c>
      <c r="U26" s="297">
        <v>2</v>
      </c>
      <c r="V26" s="297">
        <v>0</v>
      </c>
      <c r="W26" s="297">
        <v>1</v>
      </c>
      <c r="X26" s="297">
        <v>0</v>
      </c>
      <c r="Y26" s="297">
        <v>0</v>
      </c>
      <c r="Z26" s="297">
        <v>1</v>
      </c>
      <c r="AA26" s="297">
        <v>0</v>
      </c>
      <c r="AB26" s="296"/>
      <c r="AC26" s="296"/>
      <c r="AD26" s="296"/>
      <c r="AE26" s="296"/>
      <c r="AF26" s="296"/>
      <c r="AG26" s="296"/>
      <c r="AH26" s="296"/>
      <c r="AI26" s="296"/>
    </row>
    <row r="27" spans="1:35" ht="10.5" customHeight="1">
      <c r="A27" s="296" t="s">
        <v>180</v>
      </c>
      <c r="B27" s="297">
        <v>3</v>
      </c>
      <c r="C27" s="297">
        <v>3</v>
      </c>
      <c r="D27" s="297">
        <v>0</v>
      </c>
      <c r="E27" s="297">
        <v>0</v>
      </c>
      <c r="F27" s="297">
        <v>0</v>
      </c>
      <c r="G27" s="297">
        <v>2</v>
      </c>
      <c r="H27" s="298" t="s">
        <v>398</v>
      </c>
      <c r="I27" s="297">
        <v>0</v>
      </c>
      <c r="J27" s="297">
        <v>0</v>
      </c>
      <c r="K27" s="297">
        <v>0</v>
      </c>
      <c r="L27" s="297" t="s">
        <v>500</v>
      </c>
      <c r="M27" s="297">
        <v>27</v>
      </c>
      <c r="N27" s="297">
        <v>37</v>
      </c>
      <c r="O27" s="297">
        <v>12</v>
      </c>
      <c r="P27" s="298" t="s">
        <v>486</v>
      </c>
      <c r="Q27" s="297">
        <v>14</v>
      </c>
      <c r="R27" s="297">
        <v>12</v>
      </c>
      <c r="S27" s="297" t="s">
        <v>596</v>
      </c>
      <c r="T27" s="297">
        <v>7</v>
      </c>
      <c r="U27" s="297">
        <v>3</v>
      </c>
      <c r="V27" s="297">
        <v>0</v>
      </c>
      <c r="W27" s="297">
        <v>2</v>
      </c>
      <c r="X27" s="297">
        <v>0</v>
      </c>
      <c r="Y27" s="297">
        <v>0</v>
      </c>
      <c r="Z27" s="297">
        <v>3</v>
      </c>
      <c r="AA27" s="297">
        <v>1</v>
      </c>
      <c r="AB27" s="296"/>
      <c r="AC27" s="296"/>
      <c r="AD27" s="296"/>
      <c r="AE27" s="296"/>
      <c r="AF27" s="296"/>
      <c r="AG27" s="296"/>
      <c r="AH27" s="296"/>
      <c r="AI27" s="296"/>
    </row>
    <row r="28" spans="1:27" ht="10.5" customHeight="1">
      <c r="A28" s="296" t="s">
        <v>340</v>
      </c>
      <c r="B28" s="297">
        <v>1</v>
      </c>
      <c r="C28" s="297">
        <v>1</v>
      </c>
      <c r="D28" s="297">
        <v>0</v>
      </c>
      <c r="E28" s="297">
        <v>0</v>
      </c>
      <c r="F28" s="297">
        <v>0</v>
      </c>
      <c r="G28" s="297">
        <v>0</v>
      </c>
      <c r="H28" s="298" t="s">
        <v>16</v>
      </c>
      <c r="I28" s="297">
        <v>0</v>
      </c>
      <c r="J28" s="297">
        <v>0</v>
      </c>
      <c r="K28" s="297">
        <v>0</v>
      </c>
      <c r="L28" s="297" t="s">
        <v>489</v>
      </c>
      <c r="M28" s="297">
        <v>13</v>
      </c>
      <c r="N28" s="297">
        <v>15</v>
      </c>
      <c r="O28" s="297">
        <v>5</v>
      </c>
      <c r="P28" s="298" t="s">
        <v>597</v>
      </c>
      <c r="Q28" s="297">
        <v>6</v>
      </c>
      <c r="R28" s="297">
        <v>1</v>
      </c>
      <c r="S28" s="297" t="s">
        <v>598</v>
      </c>
      <c r="T28" s="297">
        <v>2</v>
      </c>
      <c r="U28" s="297">
        <v>1</v>
      </c>
      <c r="V28" s="297">
        <v>1</v>
      </c>
      <c r="W28" s="297">
        <v>3</v>
      </c>
      <c r="X28" s="297">
        <v>0</v>
      </c>
      <c r="Y28" s="297">
        <v>0</v>
      </c>
      <c r="Z28" s="297">
        <v>0</v>
      </c>
      <c r="AA28" s="297">
        <v>0</v>
      </c>
    </row>
    <row r="29" spans="1:27" ht="10.5" customHeight="1">
      <c r="A29" s="296" t="s">
        <v>288</v>
      </c>
      <c r="B29" s="297">
        <v>2</v>
      </c>
      <c r="C29" s="297">
        <v>0</v>
      </c>
      <c r="D29" s="297">
        <v>0</v>
      </c>
      <c r="E29" s="297">
        <v>2</v>
      </c>
      <c r="F29" s="297">
        <v>0</v>
      </c>
      <c r="G29" s="297">
        <v>0</v>
      </c>
      <c r="H29" s="298" t="s">
        <v>16</v>
      </c>
      <c r="I29" s="297">
        <v>0</v>
      </c>
      <c r="J29" s="297">
        <v>0</v>
      </c>
      <c r="K29" s="297">
        <v>0</v>
      </c>
      <c r="L29" s="297" t="s">
        <v>520</v>
      </c>
      <c r="M29" s="297">
        <v>8</v>
      </c>
      <c r="N29" s="297">
        <v>11</v>
      </c>
      <c r="O29" s="297">
        <v>0</v>
      </c>
      <c r="P29" s="298" t="s">
        <v>398</v>
      </c>
      <c r="Q29" s="297">
        <v>0</v>
      </c>
      <c r="R29" s="297">
        <v>0</v>
      </c>
      <c r="S29" s="297" t="s">
        <v>412</v>
      </c>
      <c r="T29" s="297">
        <v>4</v>
      </c>
      <c r="U29" s="297">
        <v>3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1</v>
      </c>
    </row>
    <row r="30" spans="1:27" ht="10.5" customHeight="1">
      <c r="A30" s="296" t="s">
        <v>589</v>
      </c>
      <c r="B30" s="297">
        <v>1</v>
      </c>
      <c r="C30" s="297">
        <v>0</v>
      </c>
      <c r="D30" s="297">
        <v>0</v>
      </c>
      <c r="E30" s="297">
        <v>1</v>
      </c>
      <c r="F30" s="297">
        <v>0</v>
      </c>
      <c r="G30" s="297">
        <v>0</v>
      </c>
      <c r="H30" s="298" t="s">
        <v>16</v>
      </c>
      <c r="I30" s="297">
        <v>0</v>
      </c>
      <c r="J30" s="297">
        <v>0</v>
      </c>
      <c r="K30" s="297">
        <v>0</v>
      </c>
      <c r="L30" s="297" t="s">
        <v>520</v>
      </c>
      <c r="M30" s="297">
        <v>9</v>
      </c>
      <c r="N30" s="297">
        <v>9</v>
      </c>
      <c r="O30" s="297">
        <v>1</v>
      </c>
      <c r="P30" s="298" t="s">
        <v>379</v>
      </c>
      <c r="Q30" s="297">
        <v>0</v>
      </c>
      <c r="R30" s="297">
        <v>0</v>
      </c>
      <c r="S30" s="297" t="s">
        <v>412</v>
      </c>
      <c r="T30" s="297">
        <v>1</v>
      </c>
      <c r="U30" s="297">
        <v>0</v>
      </c>
      <c r="V30" s="297">
        <v>0</v>
      </c>
      <c r="W30" s="297">
        <v>0</v>
      </c>
      <c r="X30" s="297">
        <v>0</v>
      </c>
      <c r="Y30" s="297">
        <v>0</v>
      </c>
      <c r="Z30" s="297">
        <v>0</v>
      </c>
      <c r="AA30" s="297">
        <v>0</v>
      </c>
    </row>
    <row r="31" spans="1:27" ht="10.5" customHeight="1">
      <c r="A31" s="2" t="s">
        <v>181</v>
      </c>
      <c r="B31" s="34">
        <v>2</v>
      </c>
      <c r="C31" s="34">
        <v>0</v>
      </c>
      <c r="D31" s="34">
        <v>0</v>
      </c>
      <c r="E31" s="34">
        <v>2</v>
      </c>
      <c r="F31" s="34">
        <v>0</v>
      </c>
      <c r="G31" s="34">
        <v>0</v>
      </c>
      <c r="H31" s="34" t="s">
        <v>16</v>
      </c>
      <c r="I31" s="34">
        <v>0</v>
      </c>
      <c r="J31" s="34">
        <v>0</v>
      </c>
      <c r="K31" s="34">
        <v>0</v>
      </c>
      <c r="L31" s="34" t="s">
        <v>590</v>
      </c>
      <c r="M31" s="34">
        <v>25</v>
      </c>
      <c r="N31" s="34">
        <v>32</v>
      </c>
      <c r="O31" s="34">
        <v>4</v>
      </c>
      <c r="P31" s="34" t="s">
        <v>599</v>
      </c>
      <c r="Q31" s="34">
        <v>5</v>
      </c>
      <c r="R31" s="34">
        <v>5</v>
      </c>
      <c r="S31" s="34" t="s">
        <v>600</v>
      </c>
      <c r="T31" s="34">
        <v>5</v>
      </c>
      <c r="U31" s="34">
        <v>6</v>
      </c>
      <c r="V31" s="34">
        <v>1</v>
      </c>
      <c r="W31" s="34">
        <v>0</v>
      </c>
      <c r="X31" s="34">
        <v>0</v>
      </c>
      <c r="Y31" s="34">
        <v>0</v>
      </c>
      <c r="Z31" s="34">
        <v>1</v>
      </c>
      <c r="AA31" s="34">
        <v>2</v>
      </c>
    </row>
    <row r="32" spans="1:27" ht="10.5" customHeight="1">
      <c r="A32" s="2" t="s">
        <v>184</v>
      </c>
      <c r="B32" s="34">
        <v>2</v>
      </c>
      <c r="C32" s="34">
        <v>0</v>
      </c>
      <c r="D32" s="34">
        <v>0</v>
      </c>
      <c r="E32" s="34">
        <v>2</v>
      </c>
      <c r="F32" s="34">
        <v>0</v>
      </c>
      <c r="G32" s="34">
        <v>1</v>
      </c>
      <c r="H32" s="34" t="s">
        <v>398</v>
      </c>
      <c r="I32" s="34">
        <v>0</v>
      </c>
      <c r="J32" s="34">
        <v>0</v>
      </c>
      <c r="K32" s="34">
        <v>0</v>
      </c>
      <c r="L32" s="34" t="s">
        <v>557</v>
      </c>
      <c r="M32" s="34">
        <v>24</v>
      </c>
      <c r="N32" s="34">
        <v>30</v>
      </c>
      <c r="O32" s="34">
        <v>5</v>
      </c>
      <c r="P32" s="34" t="s">
        <v>569</v>
      </c>
      <c r="Q32" s="34">
        <v>3</v>
      </c>
      <c r="R32" s="34">
        <v>1</v>
      </c>
      <c r="S32" s="34" t="s">
        <v>570</v>
      </c>
      <c r="T32" s="34">
        <v>5</v>
      </c>
      <c r="U32" s="34">
        <v>4</v>
      </c>
      <c r="V32" s="34">
        <v>0</v>
      </c>
      <c r="W32" s="34">
        <v>1</v>
      </c>
      <c r="X32" s="34">
        <v>0</v>
      </c>
      <c r="Y32" s="34">
        <v>0</v>
      </c>
      <c r="Z32" s="34">
        <v>1</v>
      </c>
      <c r="AA32" s="34">
        <v>0</v>
      </c>
    </row>
    <row r="33" spans="1:34" ht="10.5" customHeight="1">
      <c r="A33" s="296" t="s">
        <v>185</v>
      </c>
      <c r="B33" s="297">
        <v>13</v>
      </c>
      <c r="C33" s="297">
        <v>4</v>
      </c>
      <c r="D33" s="297">
        <v>0</v>
      </c>
      <c r="E33" s="297">
        <v>9</v>
      </c>
      <c r="F33" s="297">
        <v>1</v>
      </c>
      <c r="G33" s="297">
        <v>3</v>
      </c>
      <c r="H33" s="297" t="s">
        <v>373</v>
      </c>
      <c r="I33" s="297">
        <v>0</v>
      </c>
      <c r="J33" s="297">
        <v>0</v>
      </c>
      <c r="K33" s="297">
        <v>0</v>
      </c>
      <c r="L33" s="297" t="s">
        <v>386</v>
      </c>
      <c r="M33" s="297">
        <v>129</v>
      </c>
      <c r="N33" s="297">
        <v>162</v>
      </c>
      <c r="O33" s="297">
        <v>32</v>
      </c>
      <c r="P33" s="297" t="s">
        <v>601</v>
      </c>
      <c r="Q33" s="297">
        <v>30</v>
      </c>
      <c r="R33" s="297">
        <v>20</v>
      </c>
      <c r="S33" s="297" t="s">
        <v>602</v>
      </c>
      <c r="T33" s="297">
        <v>29</v>
      </c>
      <c r="U33" s="297">
        <v>21</v>
      </c>
      <c r="V33" s="297">
        <v>2</v>
      </c>
      <c r="W33" s="297">
        <v>7</v>
      </c>
      <c r="X33" s="297">
        <v>0</v>
      </c>
      <c r="Y33" s="297">
        <v>0</v>
      </c>
      <c r="Z33" s="297">
        <v>6</v>
      </c>
      <c r="AA33" s="297">
        <v>4</v>
      </c>
      <c r="AB33" s="296"/>
      <c r="AC33" s="296"/>
      <c r="AD33" s="296"/>
      <c r="AE33" s="296"/>
      <c r="AF33" s="296"/>
      <c r="AG33" s="296"/>
      <c r="AH33" s="296"/>
    </row>
    <row r="35" spans="1:34" ht="10.5" customHeight="1">
      <c r="A35" s="176"/>
      <c r="B35" s="177"/>
      <c r="C35" s="177"/>
      <c r="D35" s="177"/>
      <c r="E35" s="177"/>
      <c r="F35" s="177"/>
      <c r="G35" s="177"/>
      <c r="H35" s="178"/>
      <c r="I35" s="177"/>
      <c r="J35" s="177"/>
      <c r="K35" s="177"/>
      <c r="L35" s="180"/>
      <c r="M35" s="177"/>
      <c r="N35" s="177"/>
      <c r="O35" s="177"/>
      <c r="P35" s="178"/>
      <c r="Q35" s="177"/>
      <c r="R35" s="177"/>
      <c r="S35" s="179"/>
      <c r="T35" s="177"/>
      <c r="U35" s="177"/>
      <c r="V35" s="177"/>
      <c r="W35" s="177"/>
      <c r="X35" s="177"/>
      <c r="Y35" s="177"/>
      <c r="Z35" s="177"/>
      <c r="AA35" s="177"/>
      <c r="AB35" s="176"/>
      <c r="AC35" s="176"/>
      <c r="AD35" s="176"/>
      <c r="AE35" s="176"/>
      <c r="AF35" s="176"/>
      <c r="AG35" s="176"/>
      <c r="AH35" s="176"/>
    </row>
    <row r="36" spans="1:34" ht="10.5" customHeight="1">
      <c r="A36" s="176"/>
      <c r="B36" s="177"/>
      <c r="C36" s="177"/>
      <c r="D36" s="177"/>
      <c r="E36" s="177"/>
      <c r="F36" s="177"/>
      <c r="G36" s="177"/>
      <c r="H36" s="178"/>
      <c r="I36" s="177"/>
      <c r="J36" s="177"/>
      <c r="K36" s="177"/>
      <c r="L36" s="180"/>
      <c r="M36" s="177"/>
      <c r="N36" s="177"/>
      <c r="O36" s="177"/>
      <c r="P36" s="178"/>
      <c r="Q36" s="177"/>
      <c r="R36" s="177"/>
      <c r="S36" s="179"/>
      <c r="T36" s="177"/>
      <c r="U36" s="177"/>
      <c r="V36" s="177"/>
      <c r="W36" s="177"/>
      <c r="X36" s="177"/>
      <c r="Y36" s="177"/>
      <c r="Z36" s="177"/>
      <c r="AA36" s="177"/>
      <c r="AB36" s="176"/>
      <c r="AC36" s="176"/>
      <c r="AD36" s="176"/>
      <c r="AE36" s="176"/>
      <c r="AF36" s="176"/>
      <c r="AG36" s="176"/>
      <c r="AH36" s="176"/>
    </row>
    <row r="37" spans="1:34" ht="10.5" customHeight="1">
      <c r="A37" s="176"/>
      <c r="B37" s="177"/>
      <c r="C37" s="177"/>
      <c r="D37" s="177"/>
      <c r="E37" s="177"/>
      <c r="F37" s="177"/>
      <c r="G37" s="177"/>
      <c r="H37" s="178"/>
      <c r="I37" s="177"/>
      <c r="J37" s="177"/>
      <c r="K37" s="177"/>
      <c r="L37" s="180"/>
      <c r="M37" s="177"/>
      <c r="N37" s="177"/>
      <c r="O37" s="177"/>
      <c r="P37" s="178"/>
      <c r="Q37" s="177"/>
      <c r="R37" s="177"/>
      <c r="S37" s="179"/>
      <c r="T37" s="177"/>
      <c r="U37" s="177"/>
      <c r="V37" s="177"/>
      <c r="W37" s="177"/>
      <c r="X37" s="177"/>
      <c r="Y37" s="177"/>
      <c r="Z37" s="177"/>
      <c r="AA37" s="177"/>
      <c r="AB37" s="176"/>
      <c r="AC37" s="176"/>
      <c r="AD37" s="176"/>
      <c r="AE37" s="176"/>
      <c r="AF37" s="176"/>
      <c r="AG37" s="176"/>
      <c r="AH37" s="176"/>
    </row>
    <row r="38" spans="1:34" ht="10.5" customHeight="1">
      <c r="A38" s="176"/>
      <c r="B38" s="177"/>
      <c r="C38" s="177"/>
      <c r="D38" s="177"/>
      <c r="E38" s="177"/>
      <c r="F38" s="177"/>
      <c r="G38" s="177"/>
      <c r="H38" s="178"/>
      <c r="I38" s="177"/>
      <c r="J38" s="177"/>
      <c r="K38" s="177"/>
      <c r="L38" s="180"/>
      <c r="M38" s="177"/>
      <c r="N38" s="177"/>
      <c r="O38" s="177"/>
      <c r="P38" s="178"/>
      <c r="Q38" s="177"/>
      <c r="R38" s="177"/>
      <c r="S38" s="179"/>
      <c r="T38" s="177"/>
      <c r="U38" s="177"/>
      <c r="V38" s="177"/>
      <c r="W38" s="177"/>
      <c r="X38" s="177"/>
      <c r="Y38" s="177"/>
      <c r="Z38" s="177"/>
      <c r="AA38" s="177"/>
      <c r="AB38" s="176"/>
      <c r="AC38" s="176"/>
      <c r="AD38" s="176"/>
      <c r="AE38" s="176"/>
      <c r="AF38" s="176"/>
      <c r="AG38" s="176"/>
      <c r="AH38" s="176"/>
    </row>
    <row r="39" spans="1:34" ht="10.5" customHeight="1">
      <c r="A39" s="176"/>
      <c r="B39" s="177"/>
      <c r="C39" s="177"/>
      <c r="D39" s="177"/>
      <c r="E39" s="177"/>
      <c r="F39" s="177"/>
      <c r="G39" s="177"/>
      <c r="H39" s="178"/>
      <c r="I39" s="177"/>
      <c r="J39" s="177"/>
      <c r="K39" s="177"/>
      <c r="L39" s="180"/>
      <c r="M39" s="177"/>
      <c r="N39" s="177"/>
      <c r="O39" s="177"/>
      <c r="P39" s="178"/>
      <c r="Q39" s="177"/>
      <c r="R39" s="177"/>
      <c r="S39" s="179"/>
      <c r="T39" s="177"/>
      <c r="U39" s="177"/>
      <c r="V39" s="177"/>
      <c r="W39" s="177"/>
      <c r="X39" s="177"/>
      <c r="Y39" s="177"/>
      <c r="Z39" s="177"/>
      <c r="AA39" s="177"/>
      <c r="AB39" s="176"/>
      <c r="AC39" s="176"/>
      <c r="AD39" s="176"/>
      <c r="AE39" s="176"/>
      <c r="AF39" s="176"/>
      <c r="AG39" s="176"/>
      <c r="AH39" s="176"/>
    </row>
    <row r="40" spans="1:34" ht="10.5" customHeight="1">
      <c r="A40" s="176"/>
      <c r="B40" s="177"/>
      <c r="C40" s="177"/>
      <c r="D40" s="177"/>
      <c r="E40" s="177"/>
      <c r="F40" s="177"/>
      <c r="G40" s="177"/>
      <c r="H40" s="178"/>
      <c r="I40" s="177"/>
      <c r="J40" s="177"/>
      <c r="K40" s="177"/>
      <c r="L40" s="180"/>
      <c r="M40" s="177"/>
      <c r="N40" s="177"/>
      <c r="O40" s="177"/>
      <c r="P40" s="178"/>
      <c r="Q40" s="177"/>
      <c r="R40" s="177"/>
      <c r="S40" s="179"/>
      <c r="T40" s="177"/>
      <c r="U40" s="177"/>
      <c r="V40" s="177"/>
      <c r="W40" s="177"/>
      <c r="X40" s="177"/>
      <c r="Y40" s="177"/>
      <c r="Z40" s="177"/>
      <c r="AA40" s="177"/>
      <c r="AB40" s="176"/>
      <c r="AC40" s="176"/>
      <c r="AD40" s="176"/>
      <c r="AE40" s="176"/>
      <c r="AF40" s="176"/>
      <c r="AG40" s="176"/>
      <c r="AH40" s="176"/>
    </row>
    <row r="41" spans="1:34" ht="10.5" customHeight="1">
      <c r="A41" s="176"/>
      <c r="B41" s="177"/>
      <c r="C41" s="177"/>
      <c r="D41" s="177"/>
      <c r="E41" s="177"/>
      <c r="F41" s="177"/>
      <c r="G41" s="177"/>
      <c r="H41" s="178"/>
      <c r="I41" s="177"/>
      <c r="J41" s="177"/>
      <c r="K41" s="177"/>
      <c r="L41" s="180"/>
      <c r="M41" s="177"/>
      <c r="N41" s="177"/>
      <c r="O41" s="177"/>
      <c r="P41" s="178"/>
      <c r="Q41" s="177"/>
      <c r="R41" s="177"/>
      <c r="S41" s="179"/>
      <c r="T41" s="177"/>
      <c r="U41" s="177"/>
      <c r="V41" s="177"/>
      <c r="W41" s="177"/>
      <c r="X41" s="177"/>
      <c r="Y41" s="177"/>
      <c r="Z41" s="177"/>
      <c r="AA41" s="177"/>
      <c r="AB41" s="176"/>
      <c r="AC41" s="176"/>
      <c r="AD41" s="176"/>
      <c r="AE41" s="176"/>
      <c r="AF41" s="176"/>
      <c r="AG41" s="176"/>
      <c r="AH41" s="176"/>
    </row>
    <row r="42" spans="1:35" ht="10.5" customHeight="1">
      <c r="A42" s="176"/>
      <c r="B42" s="177"/>
      <c r="C42" s="177"/>
      <c r="D42" s="177"/>
      <c r="E42" s="177"/>
      <c r="F42" s="177"/>
      <c r="G42" s="177"/>
      <c r="H42" s="178"/>
      <c r="I42" s="177"/>
      <c r="J42" s="177"/>
      <c r="K42" s="177"/>
      <c r="L42" s="180"/>
      <c r="M42" s="177"/>
      <c r="N42" s="177"/>
      <c r="O42" s="177"/>
      <c r="P42" s="178"/>
      <c r="Q42" s="177"/>
      <c r="R42" s="177"/>
      <c r="S42" s="179"/>
      <c r="T42" s="177"/>
      <c r="U42" s="177"/>
      <c r="V42" s="177"/>
      <c r="W42" s="177"/>
      <c r="X42" s="177"/>
      <c r="Y42" s="177"/>
      <c r="Z42" s="177"/>
      <c r="AA42" s="177"/>
      <c r="AB42" s="176"/>
      <c r="AC42" s="176"/>
      <c r="AD42" s="176"/>
      <c r="AE42" s="176"/>
      <c r="AF42" s="176"/>
      <c r="AG42" s="176"/>
      <c r="AH42" s="176"/>
      <c r="AI42" s="176"/>
    </row>
    <row r="43" spans="1:35" ht="10.5" customHeight="1">
      <c r="A43" s="176"/>
      <c r="B43" s="177"/>
      <c r="C43" s="177"/>
      <c r="D43" s="177"/>
      <c r="E43" s="177"/>
      <c r="F43" s="177"/>
      <c r="G43" s="177"/>
      <c r="H43" s="178"/>
      <c r="I43" s="177"/>
      <c r="J43" s="177"/>
      <c r="K43" s="177"/>
      <c r="L43" s="180"/>
      <c r="M43" s="177"/>
      <c r="N43" s="177"/>
      <c r="O43" s="177"/>
      <c r="P43" s="178"/>
      <c r="Q43" s="177"/>
      <c r="R43" s="177"/>
      <c r="S43" s="179"/>
      <c r="T43" s="177"/>
      <c r="U43" s="177"/>
      <c r="V43" s="177"/>
      <c r="W43" s="177"/>
      <c r="X43" s="177"/>
      <c r="Y43" s="177"/>
      <c r="Z43" s="177"/>
      <c r="AA43" s="177"/>
      <c r="AB43" s="176"/>
      <c r="AC43" s="176"/>
      <c r="AD43" s="176"/>
      <c r="AE43" s="176"/>
      <c r="AF43" s="176"/>
      <c r="AG43" s="176"/>
      <c r="AH43" s="176"/>
      <c r="AI43" s="176"/>
    </row>
    <row r="44" spans="1:35" ht="10.5" customHeight="1">
      <c r="A44" s="176"/>
      <c r="B44" s="176"/>
      <c r="C44" s="176"/>
      <c r="D44" s="176"/>
      <c r="E44" s="176"/>
      <c r="F44" s="176"/>
      <c r="G44" s="176"/>
      <c r="H44" s="178"/>
      <c r="I44" s="176"/>
      <c r="J44" s="176"/>
      <c r="K44" s="176"/>
      <c r="L44" s="180"/>
      <c r="M44" s="176"/>
      <c r="N44" s="176"/>
      <c r="O44" s="176"/>
      <c r="P44" s="178"/>
      <c r="Q44" s="176"/>
      <c r="R44" s="176"/>
      <c r="S44" s="179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</row>
    <row r="45" spans="1:35" ht="10.5" customHeight="1">
      <c r="A45" s="176"/>
      <c r="B45" s="177"/>
      <c r="C45" s="177"/>
      <c r="D45" s="177"/>
      <c r="E45" s="177"/>
      <c r="F45" s="177"/>
      <c r="G45" s="177"/>
      <c r="H45" s="178"/>
      <c r="I45" s="177"/>
      <c r="J45" s="177"/>
      <c r="K45" s="177"/>
      <c r="L45" s="180"/>
      <c r="M45" s="177"/>
      <c r="N45" s="177"/>
      <c r="O45" s="177"/>
      <c r="P45" s="178"/>
      <c r="Q45" s="177"/>
      <c r="R45" s="177"/>
      <c r="S45" s="179"/>
      <c r="T45" s="177"/>
      <c r="U45" s="177"/>
      <c r="V45" s="177"/>
      <c r="W45" s="177"/>
      <c r="X45" s="177"/>
      <c r="Y45" s="177"/>
      <c r="Z45" s="177"/>
      <c r="AA45" s="177"/>
      <c r="AB45" s="176"/>
      <c r="AC45" s="176"/>
      <c r="AD45" s="176"/>
      <c r="AE45" s="176"/>
      <c r="AF45" s="176"/>
      <c r="AG45" s="176"/>
      <c r="AH45" s="176"/>
      <c r="AI45" s="176"/>
    </row>
  </sheetData>
  <sheetProtection/>
  <mergeCells count="4">
    <mergeCell ref="B1:AH1"/>
    <mergeCell ref="B2:AH2"/>
    <mergeCell ref="B3:Y3"/>
    <mergeCell ref="Z3:AI3"/>
  </mergeCells>
  <hyperlinks>
    <hyperlink ref="A1" location="CALENDARIO!F20" display="INICIO"/>
  </hyperlinks>
  <printOptions/>
  <pageMargins left="0.17" right="0.17" top="0.4" bottom="0.27" header="0.3" footer="0.3"/>
  <pageSetup fitToHeight="1" fitToWidth="1" horizontalDpi="240" verticalDpi="240" orientation="landscape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2" bestFit="1" customWidth="1"/>
    <col min="2" max="3" width="4.00390625" style="2" bestFit="1" customWidth="1"/>
    <col min="4" max="5" width="3.00390625" style="2" bestFit="1" customWidth="1"/>
    <col min="6" max="8" width="5.00390625" style="2" bestFit="1" customWidth="1"/>
    <col min="9" max="9" width="3.140625" style="2" bestFit="1" customWidth="1"/>
    <col min="10" max="10" width="4.57421875" style="2" bestFit="1" customWidth="1"/>
    <col min="11" max="11" width="3.140625" style="2" bestFit="1" customWidth="1"/>
    <col min="12" max="13" width="5.00390625" style="2" bestFit="1" customWidth="1"/>
    <col min="14" max="14" width="4.00390625" style="2" bestFit="1" customWidth="1"/>
    <col min="15" max="15" width="3.28125" style="2" bestFit="1" customWidth="1"/>
    <col min="16" max="16" width="4.57421875" style="2" bestFit="1" customWidth="1"/>
    <col min="17" max="17" width="3.28125" style="2" bestFit="1" customWidth="1"/>
    <col min="18" max="18" width="3.00390625" style="2" bestFit="1" customWidth="1"/>
    <col min="19" max="19" width="5.57421875" style="2" bestFit="1" customWidth="1"/>
    <col min="20" max="22" width="3.421875" style="2" bestFit="1" customWidth="1"/>
    <col min="23" max="23" width="4.57421875" style="2" bestFit="1" customWidth="1"/>
    <col min="24" max="25" width="5.140625" style="2" bestFit="1" customWidth="1"/>
    <col min="26" max="26" width="3.421875" style="2" bestFit="1" customWidth="1"/>
    <col min="27" max="27" width="4.57421875" style="2" bestFit="1" customWidth="1"/>
    <col min="28" max="28" width="3.00390625" style="2" bestFit="1" customWidth="1"/>
    <col min="29" max="29" width="4.00390625" style="2" bestFit="1" customWidth="1"/>
    <col min="30" max="30" width="5.00390625" style="2" bestFit="1" customWidth="1"/>
    <col min="31" max="31" width="3.421875" style="2" bestFit="1" customWidth="1"/>
    <col min="32" max="34" width="3.28125" style="2" bestFit="1" customWidth="1"/>
    <col min="35" max="35" width="8.7109375" style="25" bestFit="1" customWidth="1"/>
    <col min="36" max="16384" width="11.421875" style="2" customWidth="1"/>
  </cols>
  <sheetData>
    <row r="1" spans="1:35" s="21" customFormat="1" ht="15.75">
      <c r="A1" s="19" t="s">
        <v>102</v>
      </c>
      <c r="B1" s="370" t="s">
        <v>103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24"/>
    </row>
    <row r="2" spans="1:35" s="16" customFormat="1" ht="23.25">
      <c r="A2" s="201" t="s">
        <v>124</v>
      </c>
      <c r="B2" s="378" t="s">
        <v>15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15"/>
    </row>
    <row r="3" spans="1:35" ht="15">
      <c r="A3" s="292"/>
      <c r="B3" s="372" t="s">
        <v>332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 t="s">
        <v>95</v>
      </c>
      <c r="AA3" s="372"/>
      <c r="AB3" s="372"/>
      <c r="AC3" s="372"/>
      <c r="AD3" s="372"/>
      <c r="AE3" s="372"/>
      <c r="AF3" s="372"/>
      <c r="AG3" s="372"/>
      <c r="AH3" s="372"/>
      <c r="AI3" s="372"/>
    </row>
    <row r="4" spans="1:35" ht="15">
      <c r="A4" s="296" t="s">
        <v>101</v>
      </c>
      <c r="B4" s="297" t="s">
        <v>56</v>
      </c>
      <c r="C4" s="297" t="s">
        <v>27</v>
      </c>
      <c r="D4" s="297" t="s">
        <v>0</v>
      </c>
      <c r="E4" s="297" t="s">
        <v>1</v>
      </c>
      <c r="F4" s="298" t="s">
        <v>28</v>
      </c>
      <c r="G4" s="298" t="s">
        <v>57</v>
      </c>
      <c r="H4" s="297" t="s">
        <v>29</v>
      </c>
      <c r="I4" s="297" t="s">
        <v>30</v>
      </c>
      <c r="J4" s="297" t="s">
        <v>31</v>
      </c>
      <c r="K4" s="297" t="s">
        <v>58</v>
      </c>
      <c r="L4" s="298" t="s">
        <v>59</v>
      </c>
      <c r="M4" s="298" t="s">
        <v>60</v>
      </c>
      <c r="N4" s="297" t="s">
        <v>32</v>
      </c>
      <c r="O4" s="297" t="s">
        <v>33</v>
      </c>
      <c r="P4" s="297" t="s">
        <v>61</v>
      </c>
      <c r="Q4" s="297" t="s">
        <v>34</v>
      </c>
      <c r="R4" s="297" t="s">
        <v>35</v>
      </c>
      <c r="S4" s="297" t="s">
        <v>36</v>
      </c>
      <c r="T4" s="297" t="s">
        <v>37</v>
      </c>
      <c r="U4" s="297" t="s">
        <v>39</v>
      </c>
      <c r="V4" s="297" t="s">
        <v>62</v>
      </c>
      <c r="W4" s="297" t="s">
        <v>163</v>
      </c>
      <c r="X4" s="297" t="s">
        <v>164</v>
      </c>
      <c r="Y4" s="297" t="s">
        <v>165</v>
      </c>
      <c r="Z4" s="297" t="s">
        <v>18</v>
      </c>
      <c r="AA4" s="297" t="s">
        <v>47</v>
      </c>
      <c r="AB4" s="297" t="s">
        <v>2</v>
      </c>
      <c r="AC4" s="297" t="s">
        <v>52</v>
      </c>
      <c r="AD4" s="298" t="s">
        <v>28</v>
      </c>
      <c r="AE4" s="297" t="s">
        <v>53</v>
      </c>
      <c r="AF4" s="297" t="s">
        <v>54</v>
      </c>
      <c r="AG4" s="297" t="s">
        <v>32</v>
      </c>
      <c r="AH4" s="297" t="s">
        <v>33</v>
      </c>
      <c r="AI4" s="296" t="s">
        <v>166</v>
      </c>
    </row>
    <row r="5" spans="1:35" ht="15">
      <c r="A5" s="296" t="s">
        <v>236</v>
      </c>
      <c r="B5" s="297">
        <v>19</v>
      </c>
      <c r="C5" s="297">
        <v>15</v>
      </c>
      <c r="D5" s="297">
        <v>4</v>
      </c>
      <c r="E5" s="297">
        <v>2</v>
      </c>
      <c r="F5" s="298" t="s">
        <v>352</v>
      </c>
      <c r="G5" s="298" t="s">
        <v>353</v>
      </c>
      <c r="H5" s="297">
        <v>0</v>
      </c>
      <c r="I5" s="297">
        <v>0</v>
      </c>
      <c r="J5" s="297">
        <v>0</v>
      </c>
      <c r="K5" s="297">
        <v>2</v>
      </c>
      <c r="L5" s="298" t="s">
        <v>352</v>
      </c>
      <c r="M5" s="298" t="s">
        <v>354</v>
      </c>
      <c r="N5" s="297">
        <v>0</v>
      </c>
      <c r="O5" s="297">
        <v>0</v>
      </c>
      <c r="P5" s="297">
        <v>1</v>
      </c>
      <c r="Q5" s="297">
        <v>0</v>
      </c>
      <c r="R5" s="297">
        <v>0</v>
      </c>
      <c r="S5" s="297">
        <v>0</v>
      </c>
      <c r="T5" s="297">
        <v>4</v>
      </c>
      <c r="U5" s="297">
        <v>1</v>
      </c>
      <c r="V5" s="297">
        <v>1</v>
      </c>
      <c r="W5" s="297">
        <v>12</v>
      </c>
      <c r="X5" s="297">
        <v>1</v>
      </c>
      <c r="Y5" s="297">
        <v>1</v>
      </c>
      <c r="Z5" s="297">
        <v>4</v>
      </c>
      <c r="AA5" s="297" t="s">
        <v>355</v>
      </c>
      <c r="AB5" s="297">
        <v>0</v>
      </c>
      <c r="AC5" s="297">
        <v>20</v>
      </c>
      <c r="AD5" s="379">
        <v>1000</v>
      </c>
      <c r="AE5" s="297">
        <v>0</v>
      </c>
      <c r="AF5" s="297">
        <v>1</v>
      </c>
      <c r="AG5" s="297">
        <v>7</v>
      </c>
      <c r="AH5" s="297">
        <v>4</v>
      </c>
      <c r="AI5" s="296" t="s">
        <v>168</v>
      </c>
    </row>
    <row r="6" spans="1:35" ht="15">
      <c r="A6" s="296" t="s">
        <v>299</v>
      </c>
      <c r="B6" s="297">
        <v>0</v>
      </c>
      <c r="C6" s="297">
        <v>0</v>
      </c>
      <c r="D6" s="297">
        <v>1</v>
      </c>
      <c r="E6" s="297">
        <v>0</v>
      </c>
      <c r="F6" s="298" t="s">
        <v>16</v>
      </c>
      <c r="G6" s="298" t="s">
        <v>16</v>
      </c>
      <c r="H6" s="297">
        <v>0</v>
      </c>
      <c r="I6" s="297">
        <v>0</v>
      </c>
      <c r="J6" s="297">
        <v>0</v>
      </c>
      <c r="K6" s="297">
        <v>0</v>
      </c>
      <c r="L6" s="298" t="s">
        <v>16</v>
      </c>
      <c r="M6" s="298" t="s">
        <v>16</v>
      </c>
      <c r="N6" s="297">
        <v>0</v>
      </c>
      <c r="O6" s="297">
        <v>0</v>
      </c>
      <c r="P6" s="297">
        <v>0</v>
      </c>
      <c r="Q6" s="297">
        <v>0</v>
      </c>
      <c r="R6" s="297">
        <v>0</v>
      </c>
      <c r="S6" s="297">
        <v>0</v>
      </c>
      <c r="T6" s="297">
        <v>0</v>
      </c>
      <c r="U6" s="297">
        <v>0</v>
      </c>
      <c r="V6" s="297">
        <v>0</v>
      </c>
      <c r="W6" s="297">
        <v>0</v>
      </c>
      <c r="X6" s="297">
        <v>0</v>
      </c>
      <c r="Y6" s="297">
        <v>0</v>
      </c>
      <c r="Z6" s="297">
        <v>2</v>
      </c>
      <c r="AA6" s="297" t="s">
        <v>356</v>
      </c>
      <c r="AB6" s="297">
        <v>0</v>
      </c>
      <c r="AC6" s="297">
        <v>0</v>
      </c>
      <c r="AD6" s="379" t="s">
        <v>16</v>
      </c>
      <c r="AE6" s="297">
        <v>0</v>
      </c>
      <c r="AF6" s="297">
        <v>0</v>
      </c>
      <c r="AG6" s="297">
        <v>0</v>
      </c>
      <c r="AH6" s="297">
        <v>0</v>
      </c>
      <c r="AI6" s="296"/>
    </row>
    <row r="7" spans="1:35" ht="15">
      <c r="A7" s="296" t="s">
        <v>237</v>
      </c>
      <c r="B7" s="297">
        <v>8</v>
      </c>
      <c r="C7" s="297">
        <v>6</v>
      </c>
      <c r="D7" s="297">
        <v>1</v>
      </c>
      <c r="E7" s="297">
        <v>1</v>
      </c>
      <c r="F7" s="298" t="s">
        <v>357</v>
      </c>
      <c r="G7" s="298" t="s">
        <v>358</v>
      </c>
      <c r="H7" s="297">
        <v>0</v>
      </c>
      <c r="I7" s="297">
        <v>0</v>
      </c>
      <c r="J7" s="297">
        <v>0</v>
      </c>
      <c r="K7" s="297">
        <v>1</v>
      </c>
      <c r="L7" s="298" t="s">
        <v>357</v>
      </c>
      <c r="M7" s="298" t="s">
        <v>359</v>
      </c>
      <c r="N7" s="297">
        <v>0</v>
      </c>
      <c r="O7" s="297">
        <v>0</v>
      </c>
      <c r="P7" s="297">
        <v>0</v>
      </c>
      <c r="Q7" s="297">
        <v>0</v>
      </c>
      <c r="R7" s="297">
        <v>0</v>
      </c>
      <c r="S7" s="297">
        <v>0</v>
      </c>
      <c r="T7" s="297">
        <v>2</v>
      </c>
      <c r="U7" s="297">
        <v>1</v>
      </c>
      <c r="V7" s="297">
        <v>0</v>
      </c>
      <c r="W7" s="297">
        <v>4</v>
      </c>
      <c r="X7" s="297">
        <v>0</v>
      </c>
      <c r="Y7" s="297">
        <v>0</v>
      </c>
      <c r="Z7" s="297">
        <v>3</v>
      </c>
      <c r="AA7" s="297" t="s">
        <v>360</v>
      </c>
      <c r="AB7" s="297">
        <v>1</v>
      </c>
      <c r="AC7" s="297">
        <v>24</v>
      </c>
      <c r="AD7" s="379" t="s">
        <v>361</v>
      </c>
      <c r="AE7" s="297">
        <v>4</v>
      </c>
      <c r="AF7" s="297">
        <v>0</v>
      </c>
      <c r="AG7" s="297">
        <v>0</v>
      </c>
      <c r="AH7" s="297">
        <v>0</v>
      </c>
      <c r="AI7" s="296" t="s">
        <v>333</v>
      </c>
    </row>
    <row r="8" spans="1:35" ht="15">
      <c r="A8" s="296" t="s">
        <v>300</v>
      </c>
      <c r="B8" s="297">
        <v>3</v>
      </c>
      <c r="C8" s="297">
        <v>1</v>
      </c>
      <c r="D8" s="297">
        <v>0</v>
      </c>
      <c r="E8" s="297">
        <v>1</v>
      </c>
      <c r="F8" s="379">
        <v>1000</v>
      </c>
      <c r="G8" s="379">
        <v>1000</v>
      </c>
      <c r="H8" s="297">
        <v>0</v>
      </c>
      <c r="I8" s="297">
        <v>0</v>
      </c>
      <c r="J8" s="297">
        <v>0</v>
      </c>
      <c r="K8" s="297">
        <v>1</v>
      </c>
      <c r="L8" s="379">
        <v>1000</v>
      </c>
      <c r="M8" s="379">
        <v>2000</v>
      </c>
      <c r="N8" s="297">
        <v>0</v>
      </c>
      <c r="O8" s="297">
        <v>0</v>
      </c>
      <c r="P8" s="297">
        <v>0</v>
      </c>
      <c r="Q8" s="297">
        <v>1</v>
      </c>
      <c r="R8" s="297">
        <v>0</v>
      </c>
      <c r="S8" s="297">
        <v>0</v>
      </c>
      <c r="T8" s="297">
        <v>1</v>
      </c>
      <c r="U8" s="297">
        <v>0</v>
      </c>
      <c r="V8" s="297">
        <v>0</v>
      </c>
      <c r="W8" s="297">
        <v>1</v>
      </c>
      <c r="X8" s="297">
        <v>0</v>
      </c>
      <c r="Y8" s="297">
        <v>0</v>
      </c>
      <c r="Z8" s="297">
        <v>2</v>
      </c>
      <c r="AA8" s="297" t="s">
        <v>362</v>
      </c>
      <c r="AB8" s="297">
        <v>1</v>
      </c>
      <c r="AC8" s="297">
        <v>4</v>
      </c>
      <c r="AD8" s="379" t="s">
        <v>363</v>
      </c>
      <c r="AE8" s="297">
        <v>0</v>
      </c>
      <c r="AF8" s="297">
        <v>0</v>
      </c>
      <c r="AG8" s="297">
        <v>0</v>
      </c>
      <c r="AH8" s="297">
        <v>0</v>
      </c>
      <c r="AI8" s="296" t="s">
        <v>30</v>
      </c>
    </row>
    <row r="9" spans="1:35" ht="15">
      <c r="A9" s="296" t="s">
        <v>238</v>
      </c>
      <c r="B9" s="297">
        <v>8</v>
      </c>
      <c r="C9" s="297">
        <v>7</v>
      </c>
      <c r="D9" s="297">
        <v>0</v>
      </c>
      <c r="E9" s="297">
        <v>1</v>
      </c>
      <c r="F9" s="298" t="s">
        <v>364</v>
      </c>
      <c r="G9" s="298" t="s">
        <v>364</v>
      </c>
      <c r="H9" s="297">
        <v>1</v>
      </c>
      <c r="I9" s="297">
        <v>0</v>
      </c>
      <c r="J9" s="297">
        <v>0</v>
      </c>
      <c r="K9" s="297">
        <v>2</v>
      </c>
      <c r="L9" s="298" t="s">
        <v>365</v>
      </c>
      <c r="M9" s="298" t="s">
        <v>366</v>
      </c>
      <c r="N9" s="297">
        <v>0</v>
      </c>
      <c r="O9" s="297">
        <v>0</v>
      </c>
      <c r="P9" s="297">
        <v>1</v>
      </c>
      <c r="Q9" s="297">
        <v>1</v>
      </c>
      <c r="R9" s="297">
        <v>0</v>
      </c>
      <c r="S9" s="297">
        <v>0</v>
      </c>
      <c r="T9" s="297">
        <v>0</v>
      </c>
      <c r="U9" s="297">
        <v>1</v>
      </c>
      <c r="V9" s="297">
        <v>0</v>
      </c>
      <c r="W9" s="297">
        <v>5</v>
      </c>
      <c r="X9" s="297">
        <v>1</v>
      </c>
      <c r="Y9" s="297">
        <v>1</v>
      </c>
      <c r="Z9" s="297">
        <v>4</v>
      </c>
      <c r="AA9" s="297" t="s">
        <v>367</v>
      </c>
      <c r="AB9" s="297">
        <v>1</v>
      </c>
      <c r="AC9" s="297">
        <v>10</v>
      </c>
      <c r="AD9" s="379" t="s">
        <v>368</v>
      </c>
      <c r="AE9" s="297">
        <v>1</v>
      </c>
      <c r="AF9" s="297">
        <v>0</v>
      </c>
      <c r="AG9" s="297">
        <v>0</v>
      </c>
      <c r="AH9" s="297">
        <v>0</v>
      </c>
      <c r="AI9" s="296" t="s">
        <v>301</v>
      </c>
    </row>
    <row r="10" spans="1:35" ht="15">
      <c r="A10" s="296" t="s">
        <v>239</v>
      </c>
      <c r="B10" s="297">
        <v>19</v>
      </c>
      <c r="C10" s="297">
        <v>15</v>
      </c>
      <c r="D10" s="297">
        <v>4</v>
      </c>
      <c r="E10" s="297">
        <v>6</v>
      </c>
      <c r="F10" s="298" t="s">
        <v>369</v>
      </c>
      <c r="G10" s="298" t="s">
        <v>370</v>
      </c>
      <c r="H10" s="297">
        <v>0</v>
      </c>
      <c r="I10" s="297">
        <v>0</v>
      </c>
      <c r="J10" s="297">
        <v>0</v>
      </c>
      <c r="K10" s="297">
        <v>6</v>
      </c>
      <c r="L10" s="298" t="s">
        <v>369</v>
      </c>
      <c r="M10" s="298" t="s">
        <v>368</v>
      </c>
      <c r="N10" s="297">
        <v>3</v>
      </c>
      <c r="O10" s="297">
        <v>0</v>
      </c>
      <c r="P10" s="297">
        <v>0</v>
      </c>
      <c r="Q10" s="297">
        <v>1</v>
      </c>
      <c r="R10" s="297">
        <v>0</v>
      </c>
      <c r="S10" s="297">
        <v>0</v>
      </c>
      <c r="T10" s="297">
        <v>3</v>
      </c>
      <c r="U10" s="297">
        <v>2</v>
      </c>
      <c r="V10" s="297">
        <v>0</v>
      </c>
      <c r="W10" s="297">
        <v>7</v>
      </c>
      <c r="X10" s="297">
        <v>0</v>
      </c>
      <c r="Y10" s="297">
        <v>0</v>
      </c>
      <c r="Z10" s="297">
        <v>4</v>
      </c>
      <c r="AA10" s="297" t="s">
        <v>371</v>
      </c>
      <c r="AB10" s="297">
        <v>3</v>
      </c>
      <c r="AC10" s="297">
        <v>29</v>
      </c>
      <c r="AD10" s="379" t="s">
        <v>372</v>
      </c>
      <c r="AE10" s="297">
        <v>6</v>
      </c>
      <c r="AF10" s="297">
        <v>0</v>
      </c>
      <c r="AG10" s="297">
        <v>0</v>
      </c>
      <c r="AH10" s="297">
        <v>0</v>
      </c>
      <c r="AI10" s="296" t="s">
        <v>170</v>
      </c>
    </row>
    <row r="11" spans="1:35" ht="15">
      <c r="A11" s="296" t="s">
        <v>240</v>
      </c>
      <c r="B11" s="297">
        <v>20</v>
      </c>
      <c r="C11" s="297">
        <v>16</v>
      </c>
      <c r="D11" s="297">
        <v>0</v>
      </c>
      <c r="E11" s="297">
        <v>4</v>
      </c>
      <c r="F11" s="298" t="s">
        <v>373</v>
      </c>
      <c r="G11" s="298" t="s">
        <v>374</v>
      </c>
      <c r="H11" s="297">
        <v>1</v>
      </c>
      <c r="I11" s="297">
        <v>1</v>
      </c>
      <c r="J11" s="297">
        <v>0</v>
      </c>
      <c r="K11" s="297">
        <v>7</v>
      </c>
      <c r="L11" s="298" t="s">
        <v>375</v>
      </c>
      <c r="M11" s="298" t="s">
        <v>376</v>
      </c>
      <c r="N11" s="297">
        <v>1</v>
      </c>
      <c r="O11" s="297">
        <v>1</v>
      </c>
      <c r="P11" s="297">
        <v>4</v>
      </c>
      <c r="Q11" s="297">
        <v>2</v>
      </c>
      <c r="R11" s="297">
        <v>0</v>
      </c>
      <c r="S11" s="297">
        <v>0</v>
      </c>
      <c r="T11" s="297">
        <v>2</v>
      </c>
      <c r="U11" s="297">
        <v>1</v>
      </c>
      <c r="V11" s="297">
        <v>0</v>
      </c>
      <c r="W11" s="297">
        <v>14</v>
      </c>
      <c r="X11" s="297">
        <v>3</v>
      </c>
      <c r="Y11" s="297">
        <v>2</v>
      </c>
      <c r="Z11" s="297">
        <v>4</v>
      </c>
      <c r="AA11" s="297" t="s">
        <v>355</v>
      </c>
      <c r="AB11" s="297">
        <v>1</v>
      </c>
      <c r="AC11" s="297">
        <v>13</v>
      </c>
      <c r="AD11" s="379" t="s">
        <v>377</v>
      </c>
      <c r="AE11" s="297">
        <v>0</v>
      </c>
      <c r="AF11" s="297">
        <v>0</v>
      </c>
      <c r="AG11" s="297">
        <v>0</v>
      </c>
      <c r="AH11" s="297">
        <v>0</v>
      </c>
      <c r="AI11" s="296" t="s">
        <v>378</v>
      </c>
    </row>
    <row r="12" spans="1:35" ht="15">
      <c r="A12" s="296" t="s">
        <v>241</v>
      </c>
      <c r="B12" s="297">
        <v>12</v>
      </c>
      <c r="C12" s="297">
        <v>9</v>
      </c>
      <c r="D12" s="297">
        <v>2</v>
      </c>
      <c r="E12" s="297">
        <v>1</v>
      </c>
      <c r="F12" s="298" t="s">
        <v>379</v>
      </c>
      <c r="G12" s="298" t="s">
        <v>380</v>
      </c>
      <c r="H12" s="297">
        <v>0</v>
      </c>
      <c r="I12" s="297">
        <v>0</v>
      </c>
      <c r="J12" s="297">
        <v>0</v>
      </c>
      <c r="K12" s="297">
        <v>1</v>
      </c>
      <c r="L12" s="298" t="s">
        <v>379</v>
      </c>
      <c r="M12" s="298" t="s">
        <v>381</v>
      </c>
      <c r="N12" s="297">
        <v>0</v>
      </c>
      <c r="O12" s="297">
        <v>1</v>
      </c>
      <c r="P12" s="297">
        <v>0</v>
      </c>
      <c r="Q12" s="297">
        <v>2</v>
      </c>
      <c r="R12" s="297">
        <v>0</v>
      </c>
      <c r="S12" s="297">
        <v>0</v>
      </c>
      <c r="T12" s="297">
        <v>1</v>
      </c>
      <c r="U12" s="297">
        <v>1</v>
      </c>
      <c r="V12" s="297">
        <v>0</v>
      </c>
      <c r="W12" s="297">
        <v>2</v>
      </c>
      <c r="X12" s="297">
        <v>0</v>
      </c>
      <c r="Y12" s="297">
        <v>0</v>
      </c>
      <c r="Z12" s="297">
        <v>4</v>
      </c>
      <c r="AA12" s="297" t="s">
        <v>382</v>
      </c>
      <c r="AB12" s="297">
        <v>0</v>
      </c>
      <c r="AC12" s="297">
        <v>18</v>
      </c>
      <c r="AD12" s="379">
        <v>1000</v>
      </c>
      <c r="AE12" s="297">
        <v>2</v>
      </c>
      <c r="AF12" s="297">
        <v>0</v>
      </c>
      <c r="AG12" s="297">
        <v>0</v>
      </c>
      <c r="AH12" s="297">
        <v>0</v>
      </c>
      <c r="AI12" s="296" t="s">
        <v>29</v>
      </c>
    </row>
    <row r="13" spans="1:35" ht="15">
      <c r="A13" s="296" t="s">
        <v>242</v>
      </c>
      <c r="B13" s="297">
        <v>16</v>
      </c>
      <c r="C13" s="297">
        <v>13</v>
      </c>
      <c r="D13" s="297">
        <v>1</v>
      </c>
      <c r="E13" s="297">
        <v>6</v>
      </c>
      <c r="F13" s="298" t="s">
        <v>383</v>
      </c>
      <c r="G13" s="298" t="s">
        <v>384</v>
      </c>
      <c r="H13" s="297">
        <v>2</v>
      </c>
      <c r="I13" s="297">
        <v>1</v>
      </c>
      <c r="J13" s="297">
        <v>0</v>
      </c>
      <c r="K13" s="297">
        <v>10</v>
      </c>
      <c r="L13" s="298" t="s">
        <v>385</v>
      </c>
      <c r="M13" s="379">
        <v>1302</v>
      </c>
      <c r="N13" s="297">
        <v>0</v>
      </c>
      <c r="O13" s="297">
        <v>1</v>
      </c>
      <c r="P13" s="297">
        <v>4</v>
      </c>
      <c r="Q13" s="297">
        <v>1</v>
      </c>
      <c r="R13" s="297">
        <v>0</v>
      </c>
      <c r="S13" s="297">
        <v>1</v>
      </c>
      <c r="T13" s="297">
        <v>1</v>
      </c>
      <c r="U13" s="297">
        <v>3</v>
      </c>
      <c r="V13" s="297">
        <v>0</v>
      </c>
      <c r="W13" s="297">
        <v>10</v>
      </c>
      <c r="X13" s="297">
        <v>3</v>
      </c>
      <c r="Y13" s="297">
        <v>0</v>
      </c>
      <c r="Z13" s="297">
        <v>4</v>
      </c>
      <c r="AA13" s="297" t="s">
        <v>386</v>
      </c>
      <c r="AB13" s="297">
        <v>1</v>
      </c>
      <c r="AC13" s="297">
        <v>4</v>
      </c>
      <c r="AD13" s="379" t="s">
        <v>363</v>
      </c>
      <c r="AE13" s="297">
        <v>0</v>
      </c>
      <c r="AF13" s="297">
        <v>0</v>
      </c>
      <c r="AG13" s="297">
        <v>0</v>
      </c>
      <c r="AH13" s="297">
        <v>0</v>
      </c>
      <c r="AI13" s="296" t="s">
        <v>183</v>
      </c>
    </row>
    <row r="14" spans="1:35" ht="15">
      <c r="A14" s="296" t="s">
        <v>243</v>
      </c>
      <c r="B14" s="297">
        <v>18</v>
      </c>
      <c r="C14" s="297">
        <v>16</v>
      </c>
      <c r="D14" s="297">
        <v>2</v>
      </c>
      <c r="E14" s="297">
        <v>7</v>
      </c>
      <c r="F14" s="298" t="s">
        <v>375</v>
      </c>
      <c r="G14" s="298" t="s">
        <v>370</v>
      </c>
      <c r="H14" s="297">
        <v>0</v>
      </c>
      <c r="I14" s="297">
        <v>1</v>
      </c>
      <c r="J14" s="297">
        <v>0</v>
      </c>
      <c r="K14" s="297">
        <v>9</v>
      </c>
      <c r="L14" s="298" t="s">
        <v>387</v>
      </c>
      <c r="M14" s="379">
        <v>1063</v>
      </c>
      <c r="N14" s="297">
        <v>2</v>
      </c>
      <c r="O14" s="297">
        <v>0</v>
      </c>
      <c r="P14" s="297">
        <v>1</v>
      </c>
      <c r="Q14" s="297">
        <v>0</v>
      </c>
      <c r="R14" s="297">
        <v>0</v>
      </c>
      <c r="S14" s="297">
        <v>1</v>
      </c>
      <c r="T14" s="297">
        <v>1</v>
      </c>
      <c r="U14" s="297">
        <v>2</v>
      </c>
      <c r="V14" s="297">
        <v>0</v>
      </c>
      <c r="W14" s="297">
        <v>4</v>
      </c>
      <c r="X14" s="297">
        <v>0</v>
      </c>
      <c r="Y14" s="297">
        <v>1</v>
      </c>
      <c r="Z14" s="297">
        <v>4</v>
      </c>
      <c r="AA14" s="297" t="s">
        <v>355</v>
      </c>
      <c r="AB14" s="297">
        <v>0</v>
      </c>
      <c r="AC14" s="297">
        <v>3</v>
      </c>
      <c r="AD14" s="379">
        <v>1000</v>
      </c>
      <c r="AE14" s="297">
        <v>0</v>
      </c>
      <c r="AF14" s="297">
        <v>0</v>
      </c>
      <c r="AG14" s="297">
        <v>0</v>
      </c>
      <c r="AH14" s="297">
        <v>0</v>
      </c>
      <c r="AI14" s="296" t="s">
        <v>178</v>
      </c>
    </row>
    <row r="15" spans="1:35" ht="15">
      <c r="A15" s="296" t="s">
        <v>244</v>
      </c>
      <c r="B15" s="297">
        <v>20</v>
      </c>
      <c r="C15" s="297">
        <v>17</v>
      </c>
      <c r="D15" s="297">
        <v>1</v>
      </c>
      <c r="E15" s="297">
        <v>5</v>
      </c>
      <c r="F15" s="298" t="s">
        <v>388</v>
      </c>
      <c r="G15" s="298" t="s">
        <v>389</v>
      </c>
      <c r="H15" s="297">
        <v>3</v>
      </c>
      <c r="I15" s="297">
        <v>0</v>
      </c>
      <c r="J15" s="297">
        <v>0</v>
      </c>
      <c r="K15" s="297">
        <v>8</v>
      </c>
      <c r="L15" s="298" t="s">
        <v>390</v>
      </c>
      <c r="M15" s="298" t="s">
        <v>391</v>
      </c>
      <c r="N15" s="297">
        <v>0</v>
      </c>
      <c r="O15" s="297">
        <v>0</v>
      </c>
      <c r="P15" s="297">
        <v>6</v>
      </c>
      <c r="Q15" s="297">
        <v>0</v>
      </c>
      <c r="R15" s="297">
        <v>0</v>
      </c>
      <c r="S15" s="297">
        <v>0</v>
      </c>
      <c r="T15" s="297">
        <v>2</v>
      </c>
      <c r="U15" s="297">
        <v>2</v>
      </c>
      <c r="V15" s="297">
        <v>0</v>
      </c>
      <c r="W15" s="297">
        <v>17</v>
      </c>
      <c r="X15" s="297">
        <v>6</v>
      </c>
      <c r="Y15" s="297">
        <v>2</v>
      </c>
      <c r="Z15" s="297">
        <v>4</v>
      </c>
      <c r="AA15" s="297" t="s">
        <v>355</v>
      </c>
      <c r="AB15" s="297">
        <v>2</v>
      </c>
      <c r="AC15" s="297">
        <v>10</v>
      </c>
      <c r="AD15" s="379" t="s">
        <v>392</v>
      </c>
      <c r="AE15" s="297">
        <v>0</v>
      </c>
      <c r="AF15" s="297">
        <v>0</v>
      </c>
      <c r="AG15" s="297">
        <v>0</v>
      </c>
      <c r="AH15" s="297">
        <v>0</v>
      </c>
      <c r="AI15" s="296" t="s">
        <v>176</v>
      </c>
    </row>
    <row r="16" spans="1:35" ht="15">
      <c r="A16" s="296" t="s">
        <v>302</v>
      </c>
      <c r="B16" s="297">
        <v>9</v>
      </c>
      <c r="C16" s="297">
        <v>5</v>
      </c>
      <c r="D16" s="297">
        <v>3</v>
      </c>
      <c r="E16" s="297">
        <v>3</v>
      </c>
      <c r="F16" s="298" t="s">
        <v>393</v>
      </c>
      <c r="G16" s="298" t="s">
        <v>394</v>
      </c>
      <c r="H16" s="297">
        <v>2</v>
      </c>
      <c r="I16" s="297">
        <v>0</v>
      </c>
      <c r="J16" s="297">
        <v>0</v>
      </c>
      <c r="K16" s="297">
        <v>5</v>
      </c>
      <c r="L16" s="379">
        <v>1000</v>
      </c>
      <c r="M16" s="379">
        <v>1714</v>
      </c>
      <c r="N16" s="297">
        <v>0</v>
      </c>
      <c r="O16" s="297">
        <v>0</v>
      </c>
      <c r="P16" s="297">
        <v>3</v>
      </c>
      <c r="Q16" s="297">
        <v>2</v>
      </c>
      <c r="R16" s="297">
        <v>0</v>
      </c>
      <c r="S16" s="297">
        <v>1</v>
      </c>
      <c r="T16" s="297">
        <v>1</v>
      </c>
      <c r="U16" s="297">
        <v>1</v>
      </c>
      <c r="V16" s="297">
        <v>0</v>
      </c>
      <c r="W16" s="297">
        <v>4</v>
      </c>
      <c r="X16" s="297">
        <v>2</v>
      </c>
      <c r="Y16" s="297">
        <v>1</v>
      </c>
      <c r="Z16" s="297">
        <v>3</v>
      </c>
      <c r="AA16" s="297" t="s">
        <v>395</v>
      </c>
      <c r="AB16" s="297">
        <v>0</v>
      </c>
      <c r="AC16" s="297">
        <v>25</v>
      </c>
      <c r="AD16" s="379">
        <v>1000</v>
      </c>
      <c r="AE16" s="297">
        <v>3</v>
      </c>
      <c r="AF16" s="297">
        <v>0</v>
      </c>
      <c r="AG16" s="297">
        <v>0</v>
      </c>
      <c r="AH16" s="297">
        <v>0</v>
      </c>
      <c r="AI16" s="296" t="s">
        <v>193</v>
      </c>
    </row>
    <row r="17" spans="1:35" ht="15">
      <c r="A17" s="296" t="s">
        <v>303</v>
      </c>
      <c r="B17" s="297">
        <v>3</v>
      </c>
      <c r="C17" s="297">
        <v>3</v>
      </c>
      <c r="D17" s="297">
        <v>2</v>
      </c>
      <c r="E17" s="297">
        <v>1</v>
      </c>
      <c r="F17" s="298" t="s">
        <v>374</v>
      </c>
      <c r="G17" s="298" t="s">
        <v>374</v>
      </c>
      <c r="H17" s="297">
        <v>0</v>
      </c>
      <c r="I17" s="297">
        <v>0</v>
      </c>
      <c r="J17" s="297">
        <v>0</v>
      </c>
      <c r="K17" s="297">
        <v>1</v>
      </c>
      <c r="L17" s="298" t="s">
        <v>374</v>
      </c>
      <c r="M17" s="298" t="s">
        <v>396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2</v>
      </c>
      <c r="X17" s="297">
        <v>0</v>
      </c>
      <c r="Y17" s="297">
        <v>0</v>
      </c>
      <c r="Z17" s="297">
        <v>1</v>
      </c>
      <c r="AA17" s="297" t="s">
        <v>397</v>
      </c>
      <c r="AB17" s="297">
        <v>0</v>
      </c>
      <c r="AC17" s="297">
        <v>3</v>
      </c>
      <c r="AD17" s="379">
        <v>1000</v>
      </c>
      <c r="AE17" s="297">
        <v>0</v>
      </c>
      <c r="AF17" s="297">
        <v>0</v>
      </c>
      <c r="AG17" s="297">
        <v>0</v>
      </c>
      <c r="AH17" s="297">
        <v>0</v>
      </c>
      <c r="AI17" s="296" t="s">
        <v>44</v>
      </c>
    </row>
    <row r="18" spans="1:35" ht="15">
      <c r="A18" s="296" t="s">
        <v>245</v>
      </c>
      <c r="B18" s="297">
        <v>6</v>
      </c>
      <c r="C18" s="297">
        <v>4</v>
      </c>
      <c r="D18" s="297">
        <v>2</v>
      </c>
      <c r="E18" s="297">
        <v>0</v>
      </c>
      <c r="F18" s="298" t="s">
        <v>398</v>
      </c>
      <c r="G18" s="298" t="s">
        <v>374</v>
      </c>
      <c r="H18" s="297">
        <v>0</v>
      </c>
      <c r="I18" s="297">
        <v>0</v>
      </c>
      <c r="J18" s="297">
        <v>0</v>
      </c>
      <c r="K18" s="297">
        <v>0</v>
      </c>
      <c r="L18" s="298" t="s">
        <v>398</v>
      </c>
      <c r="M18" s="298" t="s">
        <v>374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2</v>
      </c>
      <c r="U18" s="297">
        <v>3</v>
      </c>
      <c r="V18" s="297">
        <v>0</v>
      </c>
      <c r="W18" s="297">
        <v>4</v>
      </c>
      <c r="X18" s="297">
        <v>0</v>
      </c>
      <c r="Y18" s="297">
        <v>0</v>
      </c>
      <c r="Z18" s="297">
        <v>2</v>
      </c>
      <c r="AA18" s="297" t="s">
        <v>399</v>
      </c>
      <c r="AB18" s="297">
        <v>0</v>
      </c>
      <c r="AC18" s="297">
        <v>7</v>
      </c>
      <c r="AD18" s="379">
        <v>1000</v>
      </c>
      <c r="AE18" s="297">
        <v>0</v>
      </c>
      <c r="AF18" s="297">
        <v>0</v>
      </c>
      <c r="AG18" s="297">
        <v>0</v>
      </c>
      <c r="AH18" s="297">
        <v>0</v>
      </c>
      <c r="AI18" s="296" t="s">
        <v>44</v>
      </c>
    </row>
    <row r="19" spans="1:35" ht="15">
      <c r="A19" s="296" t="s">
        <v>304</v>
      </c>
      <c r="B19" s="297">
        <v>2</v>
      </c>
      <c r="C19" s="297">
        <v>2</v>
      </c>
      <c r="D19" s="297">
        <v>0</v>
      </c>
      <c r="E19" s="297">
        <v>0</v>
      </c>
      <c r="F19" s="298" t="s">
        <v>398</v>
      </c>
      <c r="G19" s="298" t="s">
        <v>398</v>
      </c>
      <c r="H19" s="297">
        <v>0</v>
      </c>
      <c r="I19" s="297">
        <v>0</v>
      </c>
      <c r="J19" s="297">
        <v>0</v>
      </c>
      <c r="K19" s="297">
        <v>0</v>
      </c>
      <c r="L19" s="298" t="s">
        <v>398</v>
      </c>
      <c r="M19" s="298" t="s">
        <v>398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1</v>
      </c>
      <c r="V19" s="297">
        <v>0</v>
      </c>
      <c r="W19" s="297">
        <v>1</v>
      </c>
      <c r="X19" s="297">
        <v>0</v>
      </c>
      <c r="Y19" s="297">
        <v>0</v>
      </c>
      <c r="Z19" s="297">
        <v>2</v>
      </c>
      <c r="AA19" s="297" t="s">
        <v>400</v>
      </c>
      <c r="AB19" s="297">
        <v>0</v>
      </c>
      <c r="AC19" s="297">
        <v>1</v>
      </c>
      <c r="AD19" s="379">
        <v>1000</v>
      </c>
      <c r="AE19" s="297">
        <v>0</v>
      </c>
      <c r="AF19" s="297">
        <v>0</v>
      </c>
      <c r="AG19" s="297">
        <v>0</v>
      </c>
      <c r="AH19" s="297">
        <v>0</v>
      </c>
      <c r="AI19" s="296" t="s">
        <v>334</v>
      </c>
    </row>
    <row r="20" spans="1:35" ht="15">
      <c r="A20" s="296" t="s">
        <v>246</v>
      </c>
      <c r="B20" s="297">
        <v>1</v>
      </c>
      <c r="C20" s="297">
        <v>1</v>
      </c>
      <c r="D20" s="297">
        <v>0</v>
      </c>
      <c r="E20" s="297">
        <v>0</v>
      </c>
      <c r="F20" s="298" t="s">
        <v>398</v>
      </c>
      <c r="G20" s="298" t="s">
        <v>398</v>
      </c>
      <c r="H20" s="297">
        <v>0</v>
      </c>
      <c r="I20" s="297">
        <v>0</v>
      </c>
      <c r="J20" s="297">
        <v>0</v>
      </c>
      <c r="K20" s="297">
        <v>0</v>
      </c>
      <c r="L20" s="298" t="s">
        <v>398</v>
      </c>
      <c r="M20" s="298" t="s">
        <v>398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1</v>
      </c>
      <c r="V20" s="297">
        <v>0</v>
      </c>
      <c r="W20" s="297">
        <v>0</v>
      </c>
      <c r="X20" s="297">
        <v>0</v>
      </c>
      <c r="Y20" s="297">
        <v>0</v>
      </c>
      <c r="Z20" s="297">
        <v>3</v>
      </c>
      <c r="AA20" s="297" t="s">
        <v>401</v>
      </c>
      <c r="AB20" s="297">
        <v>1</v>
      </c>
      <c r="AC20" s="297">
        <v>1</v>
      </c>
      <c r="AD20" s="379" t="s">
        <v>398</v>
      </c>
      <c r="AE20" s="297">
        <v>0</v>
      </c>
      <c r="AF20" s="297">
        <v>0</v>
      </c>
      <c r="AG20" s="297">
        <v>0</v>
      </c>
      <c r="AH20" s="297">
        <v>0</v>
      </c>
      <c r="AI20" s="296" t="s">
        <v>44</v>
      </c>
    </row>
    <row r="21" spans="1:35" ht="15">
      <c r="A21" s="296" t="s">
        <v>335</v>
      </c>
      <c r="B21" s="297">
        <v>2</v>
      </c>
      <c r="C21" s="297">
        <v>2</v>
      </c>
      <c r="D21" s="297">
        <v>0</v>
      </c>
      <c r="E21" s="297">
        <v>0</v>
      </c>
      <c r="F21" s="298" t="s">
        <v>398</v>
      </c>
      <c r="G21" s="298" t="s">
        <v>398</v>
      </c>
      <c r="H21" s="297">
        <v>0</v>
      </c>
      <c r="I21" s="297">
        <v>0</v>
      </c>
      <c r="J21" s="297">
        <v>0</v>
      </c>
      <c r="K21" s="297">
        <v>0</v>
      </c>
      <c r="L21" s="298" t="s">
        <v>398</v>
      </c>
      <c r="M21" s="298" t="s">
        <v>398</v>
      </c>
      <c r="N21" s="297">
        <v>0</v>
      </c>
      <c r="O21" s="297">
        <v>0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1</v>
      </c>
      <c r="AA21" s="297" t="s">
        <v>402</v>
      </c>
      <c r="AB21" s="297">
        <v>1</v>
      </c>
      <c r="AC21" s="297">
        <v>2</v>
      </c>
      <c r="AD21" s="379" t="s">
        <v>370</v>
      </c>
      <c r="AE21" s="297">
        <v>0</v>
      </c>
      <c r="AF21" s="297">
        <v>0</v>
      </c>
      <c r="AG21" s="297">
        <v>0</v>
      </c>
      <c r="AH21" s="297">
        <v>0</v>
      </c>
      <c r="AI21" s="296" t="s">
        <v>44</v>
      </c>
    </row>
    <row r="22" spans="1:35" ht="15">
      <c r="A22" s="296" t="s">
        <v>403</v>
      </c>
      <c r="B22" s="297" t="s">
        <v>16</v>
      </c>
      <c r="C22" s="297" t="s">
        <v>16</v>
      </c>
      <c r="D22" s="297" t="s">
        <v>16</v>
      </c>
      <c r="E22" s="297" t="s">
        <v>16</v>
      </c>
      <c r="F22" s="298" t="s">
        <v>16</v>
      </c>
      <c r="G22" s="298" t="s">
        <v>16</v>
      </c>
      <c r="H22" s="297" t="s">
        <v>16</v>
      </c>
      <c r="I22" s="297" t="s">
        <v>16</v>
      </c>
      <c r="J22" s="297" t="s">
        <v>16</v>
      </c>
      <c r="K22" s="297" t="s">
        <v>16</v>
      </c>
      <c r="L22" s="298" t="s">
        <v>16</v>
      </c>
      <c r="M22" s="298" t="s">
        <v>16</v>
      </c>
      <c r="N22" s="297" t="s">
        <v>16</v>
      </c>
      <c r="O22" s="297" t="s">
        <v>16</v>
      </c>
      <c r="P22" s="297" t="s">
        <v>16</v>
      </c>
      <c r="Q22" s="297" t="s">
        <v>16</v>
      </c>
      <c r="R22" s="297" t="s">
        <v>16</v>
      </c>
      <c r="S22" s="297" t="s">
        <v>16</v>
      </c>
      <c r="T22" s="297" t="s">
        <v>16</v>
      </c>
      <c r="U22" s="297" t="s">
        <v>16</v>
      </c>
      <c r="V22" s="297" t="s">
        <v>16</v>
      </c>
      <c r="W22" s="297" t="s">
        <v>16</v>
      </c>
      <c r="X22" s="297" t="s">
        <v>16</v>
      </c>
      <c r="Y22" s="297" t="s">
        <v>16</v>
      </c>
      <c r="Z22" s="297">
        <v>1</v>
      </c>
      <c r="AA22" s="297" t="s">
        <v>404</v>
      </c>
      <c r="AB22" s="297">
        <v>0</v>
      </c>
      <c r="AC22" s="297">
        <v>0</v>
      </c>
      <c r="AD22" s="379" t="s">
        <v>16</v>
      </c>
      <c r="AE22" s="297">
        <v>0</v>
      </c>
      <c r="AF22" s="297">
        <v>0</v>
      </c>
      <c r="AG22" s="297">
        <v>0</v>
      </c>
      <c r="AH22" s="297">
        <v>0</v>
      </c>
      <c r="AI22" s="296" t="s">
        <v>44</v>
      </c>
    </row>
    <row r="23" spans="1:35" ht="15">
      <c r="A23" s="296" t="s">
        <v>185</v>
      </c>
      <c r="B23" s="299">
        <v>166</v>
      </c>
      <c r="C23" s="299">
        <v>132</v>
      </c>
      <c r="D23" s="299">
        <v>23</v>
      </c>
      <c r="E23" s="299">
        <v>38</v>
      </c>
      <c r="F23" s="299" t="s">
        <v>405</v>
      </c>
      <c r="G23" s="299" t="s">
        <v>406</v>
      </c>
      <c r="H23" s="299">
        <v>9</v>
      </c>
      <c r="I23" s="299">
        <v>3</v>
      </c>
      <c r="J23" s="299">
        <v>0</v>
      </c>
      <c r="K23" s="299">
        <v>53</v>
      </c>
      <c r="L23" s="299" t="s">
        <v>407</v>
      </c>
      <c r="M23" s="299" t="s">
        <v>408</v>
      </c>
      <c r="N23" s="299">
        <v>6</v>
      </c>
      <c r="O23" s="299">
        <v>3</v>
      </c>
      <c r="P23" s="299">
        <v>20</v>
      </c>
      <c r="Q23" s="299">
        <v>10</v>
      </c>
      <c r="R23" s="299">
        <v>0</v>
      </c>
      <c r="S23" s="299">
        <v>3</v>
      </c>
      <c r="T23" s="299">
        <v>20</v>
      </c>
      <c r="U23" s="299">
        <v>20</v>
      </c>
      <c r="V23" s="299">
        <v>1</v>
      </c>
      <c r="W23" s="299">
        <v>87</v>
      </c>
      <c r="X23" s="299">
        <v>16</v>
      </c>
      <c r="Y23" s="299">
        <v>8</v>
      </c>
      <c r="Z23" s="299">
        <v>4</v>
      </c>
      <c r="AA23" s="299" t="s">
        <v>355</v>
      </c>
      <c r="AB23" s="296">
        <v>12</v>
      </c>
      <c r="AC23" s="296">
        <v>174</v>
      </c>
      <c r="AD23" s="380" t="s">
        <v>409</v>
      </c>
      <c r="AE23" s="296">
        <v>7</v>
      </c>
      <c r="AF23" s="296">
        <v>1</v>
      </c>
      <c r="AG23" s="296">
        <v>7</v>
      </c>
      <c r="AH23" s="296">
        <v>4</v>
      </c>
      <c r="AI23" s="296"/>
    </row>
    <row r="24" spans="1:35" ht="15">
      <c r="A24" s="296"/>
      <c r="B24" s="297"/>
      <c r="C24" s="297"/>
      <c r="D24" s="297"/>
      <c r="E24" s="297"/>
      <c r="F24" s="297"/>
      <c r="G24" s="297"/>
      <c r="H24" s="298"/>
      <c r="I24" s="297"/>
      <c r="J24" s="297"/>
      <c r="K24" s="297"/>
      <c r="L24" s="297"/>
      <c r="M24" s="297"/>
      <c r="N24" s="297"/>
      <c r="O24" s="297"/>
      <c r="P24" s="298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6"/>
      <c r="AC24" s="296"/>
      <c r="AD24" s="296"/>
      <c r="AE24" s="296"/>
      <c r="AF24" s="296"/>
      <c r="AG24" s="296"/>
      <c r="AH24" s="296"/>
      <c r="AI24" s="296"/>
    </row>
    <row r="25" spans="1:35" ht="15">
      <c r="A25" s="296"/>
      <c r="B25" s="297"/>
      <c r="C25" s="297"/>
      <c r="D25" s="297"/>
      <c r="E25" s="297"/>
      <c r="F25" s="297"/>
      <c r="G25" s="297"/>
      <c r="H25" s="298"/>
      <c r="I25" s="297"/>
      <c r="J25" s="297"/>
      <c r="K25" s="297"/>
      <c r="L25" s="297"/>
      <c r="M25" s="297"/>
      <c r="N25" s="297"/>
      <c r="O25" s="297"/>
      <c r="P25" s="298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6"/>
      <c r="AC25" s="296"/>
      <c r="AD25" s="296"/>
      <c r="AE25" s="296"/>
      <c r="AF25" s="296"/>
      <c r="AG25" s="296"/>
      <c r="AH25" s="296"/>
      <c r="AI25" s="296"/>
    </row>
    <row r="26" spans="1:35" ht="15">
      <c r="A26" s="296" t="s">
        <v>101</v>
      </c>
      <c r="B26" s="297" t="s">
        <v>40</v>
      </c>
      <c r="C26" s="297" t="s">
        <v>41</v>
      </c>
      <c r="D26" s="297" t="s">
        <v>42</v>
      </c>
      <c r="E26" s="297" t="s">
        <v>43</v>
      </c>
      <c r="F26" s="297" t="s">
        <v>19</v>
      </c>
      <c r="G26" s="297" t="s">
        <v>20</v>
      </c>
      <c r="H26" s="298" t="s">
        <v>22</v>
      </c>
      <c r="I26" s="297" t="s">
        <v>44</v>
      </c>
      <c r="J26" s="297" t="s">
        <v>45</v>
      </c>
      <c r="K26" s="297" t="s">
        <v>46</v>
      </c>
      <c r="L26" s="297" t="s">
        <v>47</v>
      </c>
      <c r="M26" s="297" t="s">
        <v>27</v>
      </c>
      <c r="N26" s="297" t="s">
        <v>48</v>
      </c>
      <c r="O26" s="297" t="s">
        <v>1</v>
      </c>
      <c r="P26" s="298" t="s">
        <v>28</v>
      </c>
      <c r="Q26" s="297" t="s">
        <v>0</v>
      </c>
      <c r="R26" s="297" t="s">
        <v>49</v>
      </c>
      <c r="S26" s="297" t="s">
        <v>50</v>
      </c>
      <c r="T26" s="297" t="s">
        <v>39</v>
      </c>
      <c r="U26" s="297" t="s">
        <v>37</v>
      </c>
      <c r="V26" s="297" t="s">
        <v>38</v>
      </c>
      <c r="W26" s="297" t="s">
        <v>29</v>
      </c>
      <c r="X26" s="297" t="s">
        <v>30</v>
      </c>
      <c r="Y26" s="297" t="s">
        <v>31</v>
      </c>
      <c r="Z26" s="297" t="s">
        <v>36</v>
      </c>
      <c r="AA26" s="297" t="s">
        <v>51</v>
      </c>
      <c r="AB26" s="296"/>
      <c r="AC26" s="296"/>
      <c r="AD26" s="296"/>
      <c r="AE26" s="296"/>
      <c r="AF26" s="296"/>
      <c r="AG26" s="296"/>
      <c r="AH26" s="296"/>
      <c r="AI26" s="296"/>
    </row>
    <row r="27" spans="1:35" ht="15">
      <c r="A27" s="296" t="s">
        <v>238</v>
      </c>
      <c r="B27" s="297">
        <v>2</v>
      </c>
      <c r="C27" s="297">
        <v>0</v>
      </c>
      <c r="D27" s="297">
        <v>0</v>
      </c>
      <c r="E27" s="297">
        <v>2</v>
      </c>
      <c r="F27" s="297">
        <v>2</v>
      </c>
      <c r="G27" s="297">
        <v>0</v>
      </c>
      <c r="H27" s="379">
        <v>1000</v>
      </c>
      <c r="I27" s="297">
        <v>0</v>
      </c>
      <c r="J27" s="297">
        <v>0</v>
      </c>
      <c r="K27" s="297">
        <v>0</v>
      </c>
      <c r="L27" s="297" t="s">
        <v>410</v>
      </c>
      <c r="M27" s="297">
        <v>16</v>
      </c>
      <c r="N27" s="297">
        <v>19</v>
      </c>
      <c r="O27" s="297">
        <v>2</v>
      </c>
      <c r="P27" s="298" t="s">
        <v>411</v>
      </c>
      <c r="Q27" s="297">
        <v>1</v>
      </c>
      <c r="R27" s="297">
        <v>0</v>
      </c>
      <c r="S27" s="297" t="s">
        <v>412</v>
      </c>
      <c r="T27" s="297">
        <v>1</v>
      </c>
      <c r="U27" s="297">
        <v>2</v>
      </c>
      <c r="V27" s="297">
        <v>0</v>
      </c>
      <c r="W27" s="297">
        <v>0</v>
      </c>
      <c r="X27" s="297">
        <v>0</v>
      </c>
      <c r="Y27" s="297">
        <v>0</v>
      </c>
      <c r="Z27" s="297">
        <v>0</v>
      </c>
      <c r="AA27" s="297">
        <v>1</v>
      </c>
      <c r="AB27" s="296"/>
      <c r="AC27" s="296"/>
      <c r="AD27" s="296"/>
      <c r="AE27" s="296"/>
      <c r="AF27" s="296"/>
      <c r="AG27" s="296"/>
      <c r="AH27" s="296"/>
      <c r="AI27" s="296"/>
    </row>
    <row r="28" spans="1:35" ht="15">
      <c r="A28" s="296" t="s">
        <v>303</v>
      </c>
      <c r="B28" s="297">
        <v>1</v>
      </c>
      <c r="C28" s="297">
        <v>1</v>
      </c>
      <c r="D28" s="297">
        <v>0</v>
      </c>
      <c r="E28" s="297">
        <v>0</v>
      </c>
      <c r="F28" s="297">
        <v>0</v>
      </c>
      <c r="G28" s="297">
        <v>0</v>
      </c>
      <c r="H28" s="298" t="s">
        <v>16</v>
      </c>
      <c r="I28" s="297">
        <v>0</v>
      </c>
      <c r="J28" s="297">
        <v>0</v>
      </c>
      <c r="K28" s="297">
        <v>0</v>
      </c>
      <c r="L28" s="297" t="s">
        <v>397</v>
      </c>
      <c r="M28" s="297">
        <v>21</v>
      </c>
      <c r="N28" s="297">
        <v>27</v>
      </c>
      <c r="O28" s="297">
        <v>6</v>
      </c>
      <c r="P28" s="298" t="s">
        <v>365</v>
      </c>
      <c r="Q28" s="297">
        <v>5</v>
      </c>
      <c r="R28" s="297">
        <v>5</v>
      </c>
      <c r="S28" s="297" t="s">
        <v>413</v>
      </c>
      <c r="T28" s="297">
        <v>2</v>
      </c>
      <c r="U28" s="297">
        <v>3</v>
      </c>
      <c r="V28" s="297">
        <v>0</v>
      </c>
      <c r="W28" s="297">
        <v>1</v>
      </c>
      <c r="X28" s="297">
        <v>0</v>
      </c>
      <c r="Y28" s="297">
        <v>0</v>
      </c>
      <c r="Z28" s="297">
        <v>1</v>
      </c>
      <c r="AA28" s="297">
        <v>1</v>
      </c>
      <c r="AB28" s="296"/>
      <c r="AC28" s="296"/>
      <c r="AD28" s="296"/>
      <c r="AE28" s="296"/>
      <c r="AF28" s="296"/>
      <c r="AG28" s="296"/>
      <c r="AH28" s="296"/>
      <c r="AI28" s="296"/>
    </row>
    <row r="29" spans="1:35" ht="15">
      <c r="A29" s="296" t="s">
        <v>245</v>
      </c>
      <c r="B29" s="297">
        <v>2</v>
      </c>
      <c r="C29" s="297">
        <v>2</v>
      </c>
      <c r="D29" s="297">
        <v>0</v>
      </c>
      <c r="E29" s="297">
        <v>0</v>
      </c>
      <c r="F29" s="297">
        <v>0</v>
      </c>
      <c r="G29" s="297">
        <v>2</v>
      </c>
      <c r="H29" s="298" t="s">
        <v>398</v>
      </c>
      <c r="I29" s="297">
        <v>0</v>
      </c>
      <c r="J29" s="297">
        <v>0</v>
      </c>
      <c r="K29" s="297">
        <v>0</v>
      </c>
      <c r="L29" s="297" t="s">
        <v>399</v>
      </c>
      <c r="M29" s="297">
        <v>47</v>
      </c>
      <c r="N29" s="297">
        <v>57</v>
      </c>
      <c r="O29" s="297">
        <v>13</v>
      </c>
      <c r="P29" s="298" t="s">
        <v>414</v>
      </c>
      <c r="Q29" s="297">
        <v>9</v>
      </c>
      <c r="R29" s="297">
        <v>3</v>
      </c>
      <c r="S29" s="297" t="s">
        <v>415</v>
      </c>
      <c r="T29" s="297">
        <v>4</v>
      </c>
      <c r="U29" s="297">
        <v>6</v>
      </c>
      <c r="V29" s="297">
        <v>1</v>
      </c>
      <c r="W29" s="297">
        <v>1</v>
      </c>
      <c r="X29" s="297">
        <v>1</v>
      </c>
      <c r="Y29" s="297">
        <v>0</v>
      </c>
      <c r="Z29" s="297">
        <v>1</v>
      </c>
      <c r="AA29" s="297">
        <v>0</v>
      </c>
      <c r="AB29" s="296"/>
      <c r="AC29" s="296"/>
      <c r="AD29" s="296"/>
      <c r="AE29" s="296"/>
      <c r="AF29" s="296"/>
      <c r="AG29" s="296"/>
      <c r="AH29" s="296"/>
      <c r="AI29" s="296"/>
    </row>
    <row r="30" spans="1:35" ht="15">
      <c r="A30" s="296" t="s">
        <v>304</v>
      </c>
      <c r="B30" s="297">
        <v>1</v>
      </c>
      <c r="C30" s="297">
        <v>1</v>
      </c>
      <c r="D30" s="297">
        <v>0</v>
      </c>
      <c r="E30" s="297">
        <v>0</v>
      </c>
      <c r="F30" s="297">
        <v>0</v>
      </c>
      <c r="G30" s="297">
        <v>0</v>
      </c>
      <c r="H30" s="298" t="s">
        <v>16</v>
      </c>
      <c r="I30" s="297">
        <v>0</v>
      </c>
      <c r="J30" s="297">
        <v>0</v>
      </c>
      <c r="K30" s="297">
        <v>0</v>
      </c>
      <c r="L30" s="297" t="s">
        <v>416</v>
      </c>
      <c r="M30" s="297">
        <v>14</v>
      </c>
      <c r="N30" s="297">
        <v>20</v>
      </c>
      <c r="O30" s="297">
        <v>6</v>
      </c>
      <c r="P30" s="298" t="s">
        <v>366</v>
      </c>
      <c r="Q30" s="297">
        <v>6</v>
      </c>
      <c r="R30" s="297">
        <v>6</v>
      </c>
      <c r="S30" s="297" t="s">
        <v>417</v>
      </c>
      <c r="T30" s="297">
        <v>1</v>
      </c>
      <c r="U30" s="297">
        <v>3</v>
      </c>
      <c r="V30" s="297">
        <v>0</v>
      </c>
      <c r="W30" s="297">
        <v>1</v>
      </c>
      <c r="X30" s="297">
        <v>1</v>
      </c>
      <c r="Y30" s="297">
        <v>0</v>
      </c>
      <c r="Z30" s="297">
        <v>1</v>
      </c>
      <c r="AA30" s="297">
        <v>1</v>
      </c>
      <c r="AB30" s="296"/>
      <c r="AC30" s="296"/>
      <c r="AD30" s="296"/>
      <c r="AE30" s="296"/>
      <c r="AF30" s="296"/>
      <c r="AG30" s="296"/>
      <c r="AH30" s="296"/>
      <c r="AI30" s="296"/>
    </row>
    <row r="31" spans="1:35" ht="15">
      <c r="A31" s="296" t="s">
        <v>246</v>
      </c>
      <c r="B31" s="297">
        <v>3</v>
      </c>
      <c r="C31" s="297">
        <v>0</v>
      </c>
      <c r="D31" s="297">
        <v>0</v>
      </c>
      <c r="E31" s="297">
        <v>3</v>
      </c>
      <c r="F31" s="297">
        <v>0</v>
      </c>
      <c r="G31" s="297">
        <v>0</v>
      </c>
      <c r="H31" s="298" t="s">
        <v>16</v>
      </c>
      <c r="I31" s="297">
        <v>0</v>
      </c>
      <c r="J31" s="297">
        <v>0</v>
      </c>
      <c r="K31" s="297">
        <v>0</v>
      </c>
      <c r="L31" s="297" t="s">
        <v>401</v>
      </c>
      <c r="M31" s="297">
        <v>10</v>
      </c>
      <c r="N31" s="297">
        <v>13</v>
      </c>
      <c r="O31" s="297">
        <v>3</v>
      </c>
      <c r="P31" s="298" t="s">
        <v>418</v>
      </c>
      <c r="Q31" s="297">
        <v>0</v>
      </c>
      <c r="R31" s="297">
        <v>0</v>
      </c>
      <c r="S31" s="297" t="s">
        <v>412</v>
      </c>
      <c r="T31" s="297">
        <v>1</v>
      </c>
      <c r="U31" s="297">
        <v>3</v>
      </c>
      <c r="V31" s="297">
        <v>0</v>
      </c>
      <c r="W31" s="297">
        <v>0</v>
      </c>
      <c r="X31" s="297">
        <v>0</v>
      </c>
      <c r="Y31" s="297">
        <v>0</v>
      </c>
      <c r="Z31" s="297">
        <v>0</v>
      </c>
      <c r="AA31" s="297">
        <v>0</v>
      </c>
      <c r="AB31" s="296"/>
      <c r="AC31" s="296"/>
      <c r="AD31" s="296"/>
      <c r="AE31" s="296"/>
      <c r="AF31" s="296"/>
      <c r="AG31" s="296"/>
      <c r="AH31" s="296"/>
      <c r="AI31" s="296"/>
    </row>
    <row r="32" spans="1:27" ht="14.25">
      <c r="A32" s="2" t="s">
        <v>335</v>
      </c>
      <c r="B32" s="2">
        <v>1</v>
      </c>
      <c r="C32" s="2">
        <v>0</v>
      </c>
      <c r="D32" s="2">
        <v>0</v>
      </c>
      <c r="E32" s="2">
        <v>1</v>
      </c>
      <c r="F32" s="2">
        <v>0</v>
      </c>
      <c r="G32" s="2">
        <v>0</v>
      </c>
      <c r="H32" s="2" t="s">
        <v>16</v>
      </c>
      <c r="I32" s="2">
        <v>0</v>
      </c>
      <c r="J32" s="2">
        <v>0</v>
      </c>
      <c r="K32" s="2">
        <v>0</v>
      </c>
      <c r="L32" s="2" t="s">
        <v>402</v>
      </c>
      <c r="M32" s="2">
        <v>16</v>
      </c>
      <c r="N32" s="2">
        <v>18</v>
      </c>
      <c r="O32" s="2">
        <v>7</v>
      </c>
      <c r="P32" s="2" t="s">
        <v>375</v>
      </c>
      <c r="Q32" s="2">
        <v>2</v>
      </c>
      <c r="R32" s="2">
        <v>2</v>
      </c>
      <c r="S32" s="2" t="s">
        <v>419</v>
      </c>
      <c r="T32" s="2">
        <v>4</v>
      </c>
      <c r="U32" s="2">
        <v>1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1</v>
      </c>
    </row>
    <row r="33" spans="1:27" ht="14.25">
      <c r="A33" s="2" t="s">
        <v>403</v>
      </c>
      <c r="B33" s="2">
        <v>1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 t="s">
        <v>16</v>
      </c>
      <c r="I33" s="2">
        <v>0</v>
      </c>
      <c r="J33" s="2">
        <v>0</v>
      </c>
      <c r="K33" s="2">
        <v>0</v>
      </c>
      <c r="L33" s="2" t="s">
        <v>404</v>
      </c>
      <c r="M33" s="2">
        <v>5</v>
      </c>
      <c r="N33" s="2">
        <v>6</v>
      </c>
      <c r="O33" s="2">
        <v>2</v>
      </c>
      <c r="P33" s="2" t="s">
        <v>369</v>
      </c>
      <c r="Q33" s="2">
        <v>2</v>
      </c>
      <c r="R33" s="2">
        <v>1</v>
      </c>
      <c r="S33" s="2" t="s">
        <v>420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</row>
    <row r="34" spans="1:35" s="271" customFormat="1" ht="12.75">
      <c r="A34" s="393" t="s">
        <v>185</v>
      </c>
      <c r="B34" s="394">
        <v>11</v>
      </c>
      <c r="C34" s="394">
        <v>4</v>
      </c>
      <c r="D34" s="394">
        <v>0</v>
      </c>
      <c r="E34" s="394">
        <v>7</v>
      </c>
      <c r="F34" s="394">
        <v>2</v>
      </c>
      <c r="G34" s="394">
        <v>2</v>
      </c>
      <c r="H34" s="394" t="s">
        <v>370</v>
      </c>
      <c r="I34" s="394">
        <v>0</v>
      </c>
      <c r="J34" s="394">
        <v>0</v>
      </c>
      <c r="K34" s="394">
        <v>0</v>
      </c>
      <c r="L34" s="394" t="s">
        <v>355</v>
      </c>
      <c r="M34" s="394">
        <v>129</v>
      </c>
      <c r="N34" s="394">
        <v>160</v>
      </c>
      <c r="O34" s="394">
        <v>39</v>
      </c>
      <c r="P34" s="394" t="s">
        <v>421</v>
      </c>
      <c r="Q34" s="394">
        <v>25</v>
      </c>
      <c r="R34" s="394">
        <v>17</v>
      </c>
      <c r="S34" s="394" t="s">
        <v>422</v>
      </c>
      <c r="T34" s="394">
        <v>13</v>
      </c>
      <c r="U34" s="394">
        <v>19</v>
      </c>
      <c r="V34" s="394">
        <v>1</v>
      </c>
      <c r="W34" s="394">
        <v>3</v>
      </c>
      <c r="X34" s="394">
        <v>3</v>
      </c>
      <c r="Y34" s="394">
        <v>0</v>
      </c>
      <c r="Z34" s="394">
        <v>3</v>
      </c>
      <c r="AA34" s="394">
        <v>4</v>
      </c>
      <c r="AB34" s="395"/>
      <c r="AC34" s="395"/>
      <c r="AD34" s="395"/>
      <c r="AE34" s="395"/>
      <c r="AF34" s="395"/>
      <c r="AG34" s="395"/>
      <c r="AH34" s="395"/>
      <c r="AI34" s="395"/>
    </row>
    <row r="36" spans="1:35" ht="15">
      <c r="A36" s="182"/>
      <c r="B36" s="183"/>
      <c r="C36" s="183"/>
      <c r="D36" s="183"/>
      <c r="E36" s="183"/>
      <c r="F36" s="183"/>
      <c r="G36" s="183"/>
      <c r="H36" s="184"/>
      <c r="I36" s="183"/>
      <c r="J36" s="183"/>
      <c r="K36" s="183"/>
      <c r="L36" s="185"/>
      <c r="M36" s="183"/>
      <c r="N36" s="183"/>
      <c r="O36" s="183"/>
      <c r="P36" s="184"/>
      <c r="Q36" s="183"/>
      <c r="R36" s="183"/>
      <c r="S36" s="186"/>
      <c r="T36" s="183"/>
      <c r="U36" s="183"/>
      <c r="V36" s="183"/>
      <c r="W36" s="183"/>
      <c r="X36" s="183"/>
      <c r="Y36" s="183"/>
      <c r="Z36" s="183"/>
      <c r="AA36" s="183"/>
      <c r="AB36" s="181"/>
      <c r="AC36" s="181"/>
      <c r="AD36" s="181"/>
      <c r="AE36" s="181"/>
      <c r="AF36" s="181"/>
      <c r="AG36" s="181"/>
      <c r="AH36" s="181"/>
      <c r="AI36" s="181"/>
    </row>
    <row r="37" spans="1:35" ht="15">
      <c r="A37" s="182"/>
      <c r="B37" s="183"/>
      <c r="C37" s="183"/>
      <c r="D37" s="183"/>
      <c r="E37" s="183"/>
      <c r="F37" s="183"/>
      <c r="G37" s="183"/>
      <c r="H37" s="184"/>
      <c r="I37" s="183"/>
      <c r="J37" s="183"/>
      <c r="K37" s="183"/>
      <c r="L37" s="185"/>
      <c r="M37" s="183"/>
      <c r="N37" s="183"/>
      <c r="O37" s="183"/>
      <c r="P37" s="184"/>
      <c r="Q37" s="183"/>
      <c r="R37" s="183"/>
      <c r="S37" s="186"/>
      <c r="T37" s="183"/>
      <c r="U37" s="183"/>
      <c r="V37" s="183"/>
      <c r="W37" s="183"/>
      <c r="X37" s="183"/>
      <c r="Y37" s="183"/>
      <c r="Z37" s="183"/>
      <c r="AA37" s="183"/>
      <c r="AB37" s="181"/>
      <c r="AC37" s="181"/>
      <c r="AD37" s="181"/>
      <c r="AE37" s="181"/>
      <c r="AF37" s="181"/>
      <c r="AG37" s="181"/>
      <c r="AH37" s="181"/>
      <c r="AI37" s="181"/>
    </row>
    <row r="38" spans="1:35" ht="15">
      <c r="A38" s="182"/>
      <c r="B38" s="183"/>
      <c r="C38" s="183"/>
      <c r="D38" s="183"/>
      <c r="E38" s="183"/>
      <c r="F38" s="183"/>
      <c r="G38" s="183"/>
      <c r="H38" s="184"/>
      <c r="I38" s="183"/>
      <c r="J38" s="183"/>
      <c r="K38" s="183"/>
      <c r="L38" s="185"/>
      <c r="M38" s="183"/>
      <c r="N38" s="183"/>
      <c r="O38" s="183"/>
      <c r="P38" s="184"/>
      <c r="Q38" s="183"/>
      <c r="R38" s="183"/>
      <c r="S38" s="186"/>
      <c r="T38" s="183"/>
      <c r="U38" s="183"/>
      <c r="V38" s="183"/>
      <c r="W38" s="183"/>
      <c r="X38" s="183"/>
      <c r="Y38" s="183"/>
      <c r="Z38" s="183"/>
      <c r="AA38" s="183"/>
      <c r="AB38" s="181"/>
      <c r="AC38" s="181"/>
      <c r="AD38" s="181"/>
      <c r="AE38" s="181"/>
      <c r="AF38" s="181"/>
      <c r="AG38" s="181"/>
      <c r="AH38" s="181"/>
      <c r="AI38" s="181"/>
    </row>
    <row r="39" spans="1:35" ht="15">
      <c r="A39" s="182"/>
      <c r="B39" s="183"/>
      <c r="C39" s="183"/>
      <c r="D39" s="183"/>
      <c r="E39" s="183"/>
      <c r="F39" s="183"/>
      <c r="G39" s="183"/>
      <c r="H39" s="184"/>
      <c r="I39" s="183"/>
      <c r="J39" s="183"/>
      <c r="K39" s="183"/>
      <c r="L39" s="185"/>
      <c r="M39" s="183"/>
      <c r="N39" s="183"/>
      <c r="O39" s="183"/>
      <c r="P39" s="184"/>
      <c r="Q39" s="183"/>
      <c r="R39" s="183"/>
      <c r="S39" s="186"/>
      <c r="T39" s="183"/>
      <c r="U39" s="183"/>
      <c r="V39" s="183"/>
      <c r="W39" s="183"/>
      <c r="X39" s="183"/>
      <c r="Y39" s="183"/>
      <c r="Z39" s="183"/>
      <c r="AA39" s="183"/>
      <c r="AB39" s="181"/>
      <c r="AC39" s="181"/>
      <c r="AD39" s="181"/>
      <c r="AE39" s="181"/>
      <c r="AF39" s="181"/>
      <c r="AG39" s="181"/>
      <c r="AH39" s="181"/>
      <c r="AI39" s="181"/>
    </row>
    <row r="40" spans="1:35" ht="15">
      <c r="A40" s="182"/>
      <c r="B40" s="183"/>
      <c r="C40" s="183"/>
      <c r="D40" s="183"/>
      <c r="E40" s="183"/>
      <c r="F40" s="183"/>
      <c r="G40" s="183"/>
      <c r="H40" s="184"/>
      <c r="I40" s="183"/>
      <c r="J40" s="183"/>
      <c r="K40" s="183"/>
      <c r="L40" s="185"/>
      <c r="M40" s="183"/>
      <c r="N40" s="183"/>
      <c r="O40" s="183"/>
      <c r="P40" s="184"/>
      <c r="Q40" s="183"/>
      <c r="R40" s="183"/>
      <c r="S40" s="186"/>
      <c r="T40" s="183"/>
      <c r="U40" s="183"/>
      <c r="V40" s="183"/>
      <c r="W40" s="183"/>
      <c r="X40" s="183"/>
      <c r="Y40" s="183"/>
      <c r="Z40" s="183"/>
      <c r="AA40" s="183"/>
      <c r="AB40" s="181"/>
      <c r="AC40" s="181"/>
      <c r="AD40" s="181"/>
      <c r="AE40" s="181"/>
      <c r="AF40" s="181"/>
      <c r="AG40" s="181"/>
      <c r="AH40" s="181"/>
      <c r="AI40" s="181"/>
    </row>
    <row r="41" spans="1:35" ht="15">
      <c r="A41" s="182"/>
      <c r="B41" s="183"/>
      <c r="C41" s="183"/>
      <c r="D41" s="183"/>
      <c r="E41" s="183"/>
      <c r="F41" s="183"/>
      <c r="G41" s="183"/>
      <c r="H41" s="184"/>
      <c r="I41" s="183"/>
      <c r="J41" s="183"/>
      <c r="K41" s="183"/>
      <c r="L41" s="185"/>
      <c r="M41" s="183"/>
      <c r="N41" s="183"/>
      <c r="O41" s="183"/>
      <c r="P41" s="184"/>
      <c r="Q41" s="183"/>
      <c r="R41" s="183"/>
      <c r="S41" s="186"/>
      <c r="T41" s="183"/>
      <c r="U41" s="183"/>
      <c r="V41" s="183"/>
      <c r="W41" s="183"/>
      <c r="X41" s="183"/>
      <c r="Y41" s="183"/>
      <c r="Z41" s="183"/>
      <c r="AA41" s="183"/>
      <c r="AB41" s="181"/>
      <c r="AC41" s="181"/>
      <c r="AD41" s="181"/>
      <c r="AE41" s="181"/>
      <c r="AF41" s="181"/>
      <c r="AG41" s="181"/>
      <c r="AH41" s="181"/>
      <c r="AI41" s="181"/>
    </row>
    <row r="42" spans="1:35" ht="15">
      <c r="A42" s="182"/>
      <c r="B42" s="183"/>
      <c r="C42" s="183"/>
      <c r="D42" s="183"/>
      <c r="E42" s="183"/>
      <c r="F42" s="183"/>
      <c r="G42" s="183"/>
      <c r="H42" s="184"/>
      <c r="I42" s="183"/>
      <c r="J42" s="183"/>
      <c r="K42" s="183"/>
      <c r="L42" s="185"/>
      <c r="M42" s="183"/>
      <c r="N42" s="183"/>
      <c r="O42" s="183"/>
      <c r="P42" s="184"/>
      <c r="Q42" s="183"/>
      <c r="R42" s="183"/>
      <c r="S42" s="186"/>
      <c r="T42" s="183"/>
      <c r="U42" s="183"/>
      <c r="V42" s="183"/>
      <c r="W42" s="183"/>
      <c r="X42" s="183"/>
      <c r="Y42" s="183"/>
      <c r="Z42" s="183"/>
      <c r="AA42" s="183"/>
      <c r="AB42" s="181"/>
      <c r="AC42" s="181"/>
      <c r="AD42" s="181"/>
      <c r="AE42" s="181"/>
      <c r="AF42" s="181"/>
      <c r="AG42" s="181"/>
      <c r="AH42" s="181"/>
      <c r="AI42" s="181"/>
    </row>
    <row r="43" spans="1:35" ht="15">
      <c r="A43" s="182"/>
      <c r="B43" s="183"/>
      <c r="C43" s="183"/>
      <c r="D43" s="183"/>
      <c r="E43" s="183"/>
      <c r="F43" s="183"/>
      <c r="G43" s="183"/>
      <c r="H43" s="184"/>
      <c r="I43" s="183"/>
      <c r="J43" s="183"/>
      <c r="K43" s="183"/>
      <c r="L43" s="185"/>
      <c r="M43" s="183"/>
      <c r="N43" s="183"/>
      <c r="O43" s="183"/>
      <c r="P43" s="184"/>
      <c r="Q43" s="183"/>
      <c r="R43" s="183"/>
      <c r="S43" s="186"/>
      <c r="T43" s="183"/>
      <c r="U43" s="183"/>
      <c r="V43" s="183"/>
      <c r="W43" s="183"/>
      <c r="X43" s="183"/>
      <c r="Y43" s="183"/>
      <c r="Z43" s="183"/>
      <c r="AA43" s="183"/>
      <c r="AB43" s="181"/>
      <c r="AC43" s="181"/>
      <c r="AD43" s="181"/>
      <c r="AE43" s="181"/>
      <c r="AF43" s="181"/>
      <c r="AG43" s="181"/>
      <c r="AH43" s="181"/>
      <c r="AI43" s="181"/>
    </row>
    <row r="44" spans="1:35" ht="15">
      <c r="A44" s="181"/>
      <c r="B44" s="181"/>
      <c r="C44" s="181"/>
      <c r="D44" s="181"/>
      <c r="E44" s="181"/>
      <c r="F44" s="181"/>
      <c r="G44" s="181"/>
      <c r="H44" s="184"/>
      <c r="I44" s="181"/>
      <c r="J44" s="181"/>
      <c r="K44" s="181"/>
      <c r="L44" s="185"/>
      <c r="M44" s="181"/>
      <c r="N44" s="181"/>
      <c r="O44" s="181"/>
      <c r="P44" s="184"/>
      <c r="Q44" s="181"/>
      <c r="R44" s="181"/>
      <c r="S44" s="186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</row>
    <row r="45" spans="1:35" ht="15">
      <c r="A45" s="182"/>
      <c r="B45" s="183"/>
      <c r="C45" s="183"/>
      <c r="D45" s="183"/>
      <c r="E45" s="183"/>
      <c r="F45" s="183"/>
      <c r="G45" s="183"/>
      <c r="H45" s="184"/>
      <c r="I45" s="183"/>
      <c r="J45" s="183"/>
      <c r="K45" s="183"/>
      <c r="L45" s="185"/>
      <c r="M45" s="183"/>
      <c r="N45" s="183"/>
      <c r="O45" s="183"/>
      <c r="P45" s="184"/>
      <c r="Q45" s="183"/>
      <c r="R45" s="183"/>
      <c r="S45" s="186"/>
      <c r="T45" s="183"/>
      <c r="U45" s="183"/>
      <c r="V45" s="183"/>
      <c r="W45" s="183"/>
      <c r="X45" s="183"/>
      <c r="Y45" s="183"/>
      <c r="Z45" s="183"/>
      <c r="AA45" s="183"/>
      <c r="AB45" s="181"/>
      <c r="AC45" s="181"/>
      <c r="AD45" s="181"/>
      <c r="AE45" s="181"/>
      <c r="AF45" s="181"/>
      <c r="AG45" s="181"/>
      <c r="AH45" s="181"/>
      <c r="AI45" s="181"/>
    </row>
  </sheetData>
  <sheetProtection/>
  <mergeCells count="4">
    <mergeCell ref="B1:AH1"/>
    <mergeCell ref="B2:AH2"/>
    <mergeCell ref="B3:Y3"/>
    <mergeCell ref="Z3:AI3"/>
  </mergeCells>
  <hyperlinks>
    <hyperlink ref="A1" location="CALENDARIO!G20" display="INICIO"/>
  </hyperlinks>
  <printOptions/>
  <pageMargins left="0.17" right="0.17" top="0.4" bottom="0.27" header="0.3" footer="0.3"/>
  <pageSetup fitToHeight="1" fitToWidth="1" horizontalDpi="240" verticalDpi="24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"/>
  <sheetViews>
    <sheetView zoomScalePageLayoutView="0" workbookViewId="0" topLeftCell="A19">
      <selection activeCell="B8" sqref="B8"/>
    </sheetView>
  </sheetViews>
  <sheetFormatPr defaultColWidth="9.140625" defaultRowHeight="12.75"/>
  <cols>
    <col min="1" max="1" width="16.421875" style="43" bestFit="1" customWidth="1"/>
    <col min="2" max="2" width="4.7109375" style="71" customWidth="1"/>
    <col min="3" max="4" width="4.7109375" style="53" customWidth="1"/>
    <col min="5" max="5" width="7.8515625" style="42" bestFit="1" customWidth="1"/>
    <col min="6" max="6" width="9.421875" style="47" bestFit="1" customWidth="1"/>
    <col min="7" max="7" width="21.8515625" style="47" customWidth="1"/>
    <col min="8" max="8" width="9.8515625" style="47" bestFit="1" customWidth="1"/>
    <col min="9" max="9" width="10.00390625" style="47" customWidth="1"/>
    <col min="10" max="10" width="7.8515625" style="47" customWidth="1"/>
    <col min="11" max="11" width="6.421875" style="47" customWidth="1"/>
    <col min="12" max="12" width="20.7109375" style="47" bestFit="1" customWidth="1"/>
    <col min="13" max="13" width="12.140625" style="39" bestFit="1" customWidth="1"/>
    <col min="14" max="14" width="9.28125" style="39" bestFit="1" customWidth="1"/>
    <col min="15" max="15" width="9.7109375" style="47" bestFit="1" customWidth="1"/>
    <col min="16" max="16384" width="9.140625" style="47" customWidth="1"/>
  </cols>
  <sheetData>
    <row r="1" spans="1:20" s="41" customFormat="1" ht="27.75" thickBot="1" thickTop="1">
      <c r="A1" s="338" t="s">
        <v>142</v>
      </c>
      <c r="B1" s="338"/>
      <c r="C1" s="338"/>
      <c r="D1" s="338"/>
      <c r="E1" s="40"/>
      <c r="F1" s="340" t="s">
        <v>128</v>
      </c>
      <c r="G1" s="340"/>
      <c r="H1" s="340"/>
      <c r="I1" s="340"/>
      <c r="J1" s="153"/>
      <c r="K1" s="103"/>
      <c r="L1" s="213" t="s">
        <v>127</v>
      </c>
      <c r="M1" s="64"/>
      <c r="N1" s="64"/>
      <c r="O1" s="64"/>
      <c r="P1" s="64"/>
      <c r="Q1" s="64"/>
      <c r="R1" s="64"/>
      <c r="S1" s="64"/>
      <c r="T1" s="64"/>
    </row>
    <row r="2" spans="1:20" s="196" customFormat="1" ht="17.25" thickBot="1" thickTop="1">
      <c r="A2" s="337" t="s">
        <v>137</v>
      </c>
      <c r="B2" s="337"/>
      <c r="C2" s="337"/>
      <c r="D2" s="337"/>
      <c r="E2" s="195"/>
      <c r="F2" s="339" t="s">
        <v>129</v>
      </c>
      <c r="G2" s="339"/>
      <c r="H2" s="339"/>
      <c r="I2" s="339"/>
      <c r="J2" s="197"/>
      <c r="K2" s="219"/>
      <c r="L2" s="220" t="s">
        <v>110</v>
      </c>
      <c r="M2" s="41"/>
      <c r="N2" s="41"/>
      <c r="O2" s="41"/>
      <c r="P2" s="41"/>
      <c r="Q2" s="41"/>
      <c r="R2" s="41"/>
      <c r="S2" s="41"/>
      <c r="T2" s="41"/>
    </row>
    <row r="3" spans="1:26" s="43" customFormat="1" ht="14.25" customHeight="1" thickBot="1" thickTop="1">
      <c r="A3" s="44" t="s">
        <v>4</v>
      </c>
      <c r="B3" s="99">
        <v>289</v>
      </c>
      <c r="C3" s="334" t="s">
        <v>161</v>
      </c>
      <c r="D3" s="335"/>
      <c r="F3" s="344"/>
      <c r="G3" s="345"/>
      <c r="H3" s="218" t="s">
        <v>130</v>
      </c>
      <c r="I3" s="356" t="s">
        <v>23</v>
      </c>
      <c r="J3" s="158"/>
      <c r="K3" s="50"/>
      <c r="L3" s="214" t="s">
        <v>159</v>
      </c>
      <c r="P3" s="39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s="43" customFormat="1" ht="14.25" customHeight="1" thickBot="1" thickTop="1">
      <c r="A4" s="45"/>
      <c r="B4" s="76" t="s">
        <v>0</v>
      </c>
      <c r="C4" s="76" t="s">
        <v>1</v>
      </c>
      <c r="D4" s="76" t="s">
        <v>2</v>
      </c>
      <c r="E4" s="48" t="s">
        <v>131</v>
      </c>
      <c r="F4" s="346"/>
      <c r="G4" s="347"/>
      <c r="H4" s="126">
        <v>41763</v>
      </c>
      <c r="I4" s="357"/>
      <c r="J4" s="158"/>
      <c r="K4" s="51"/>
      <c r="L4" s="136" t="s">
        <v>153</v>
      </c>
      <c r="P4" s="39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16" ht="14.25" customHeight="1" thickBot="1" thickTop="1">
      <c r="A5" s="75" t="str">
        <f>CALENDARIO!D16</f>
        <v>CIEGO DE AVILA</v>
      </c>
      <c r="B5" s="49">
        <v>4</v>
      </c>
      <c r="C5" s="49">
        <v>8</v>
      </c>
      <c r="D5" s="49">
        <v>4</v>
      </c>
      <c r="E5" s="135">
        <v>0</v>
      </c>
      <c r="F5" s="341" t="s">
        <v>5</v>
      </c>
      <c r="G5" s="118" t="s">
        <v>6</v>
      </c>
      <c r="H5" s="114">
        <v>3</v>
      </c>
      <c r="I5" s="123">
        <f aca="true" t="shared" si="0" ref="I5:I18">SUM(H5:H5)</f>
        <v>3</v>
      </c>
      <c r="J5" s="102"/>
      <c r="L5" s="136" t="s">
        <v>154</v>
      </c>
      <c r="M5" s="47"/>
      <c r="N5" s="47"/>
      <c r="P5" s="39"/>
    </row>
    <row r="6" spans="1:16" ht="14.25" customHeight="1" thickBot="1" thickTop="1">
      <c r="A6" s="75" t="str">
        <f>CALENDARIO!D11</f>
        <v>GRANMA</v>
      </c>
      <c r="B6" s="49">
        <v>5</v>
      </c>
      <c r="C6" s="49">
        <v>8</v>
      </c>
      <c r="D6" s="49">
        <v>1</v>
      </c>
      <c r="E6" s="135">
        <v>1</v>
      </c>
      <c r="F6" s="342"/>
      <c r="G6" s="119" t="s">
        <v>7</v>
      </c>
      <c r="H6" s="72">
        <v>0</v>
      </c>
      <c r="I6" s="124">
        <f t="shared" si="0"/>
        <v>0</v>
      </c>
      <c r="J6" s="102"/>
      <c r="L6" s="136" t="s">
        <v>155</v>
      </c>
      <c r="M6" s="47"/>
      <c r="N6" s="47"/>
      <c r="P6" s="39"/>
    </row>
    <row r="7" spans="1:16" ht="14.25" customHeight="1" thickBot="1" thickTop="1">
      <c r="A7" s="52" t="s">
        <v>64</v>
      </c>
      <c r="B7" s="79" t="s">
        <v>151</v>
      </c>
      <c r="C7" s="155"/>
      <c r="F7" s="342"/>
      <c r="G7" s="119" t="s">
        <v>8</v>
      </c>
      <c r="H7" s="72">
        <v>0</v>
      </c>
      <c r="I7" s="124">
        <f t="shared" si="0"/>
        <v>0</v>
      </c>
      <c r="J7" s="102"/>
      <c r="L7" s="353"/>
      <c r="M7" s="353"/>
      <c r="N7" s="353"/>
      <c r="O7" s="113"/>
      <c r="P7" s="113"/>
    </row>
    <row r="8" spans="1:20" ht="14.25" customHeight="1" thickBot="1" thickTop="1">
      <c r="A8" s="52" t="s">
        <v>65</v>
      </c>
      <c r="B8" s="79" t="s">
        <v>150</v>
      </c>
      <c r="C8" s="155"/>
      <c r="F8" s="343"/>
      <c r="G8" s="120" t="s">
        <v>9</v>
      </c>
      <c r="H8" s="115">
        <v>1</v>
      </c>
      <c r="I8" s="125">
        <f t="shared" si="0"/>
        <v>1</v>
      </c>
      <c r="J8" s="102"/>
      <c r="K8" s="43"/>
      <c r="L8" s="348" t="s">
        <v>279</v>
      </c>
      <c r="M8" s="349"/>
      <c r="N8" s="349"/>
      <c r="O8" s="349"/>
      <c r="P8" s="349"/>
      <c r="Q8" s="349"/>
      <c r="T8" s="39"/>
    </row>
    <row r="9" spans="1:30" ht="14.25" customHeight="1" thickBot="1" thickTop="1">
      <c r="A9" s="52" t="s">
        <v>55</v>
      </c>
      <c r="B9" s="79" t="s">
        <v>152</v>
      </c>
      <c r="C9" s="155"/>
      <c r="F9" s="358" t="s">
        <v>10</v>
      </c>
      <c r="G9" s="118" t="s">
        <v>11</v>
      </c>
      <c r="H9" s="116">
        <v>0</v>
      </c>
      <c r="I9" s="123">
        <f t="shared" si="0"/>
        <v>0</v>
      </c>
      <c r="J9" s="102"/>
      <c r="K9" s="43"/>
      <c r="L9" s="92"/>
      <c r="M9" s="92" t="s">
        <v>18</v>
      </c>
      <c r="N9" s="92" t="s">
        <v>19</v>
      </c>
      <c r="O9" s="92" t="s">
        <v>20</v>
      </c>
      <c r="P9" s="92" t="s">
        <v>22</v>
      </c>
      <c r="Q9" s="92" t="s">
        <v>21</v>
      </c>
      <c r="T9" s="38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14.25" customHeight="1" thickBot="1" thickTop="1">
      <c r="A10" s="52" t="s">
        <v>3</v>
      </c>
      <c r="B10" s="154"/>
      <c r="C10" s="59"/>
      <c r="F10" s="359"/>
      <c r="G10" s="119" t="s">
        <v>12</v>
      </c>
      <c r="H10" s="72">
        <v>0</v>
      </c>
      <c r="I10" s="124">
        <f t="shared" si="0"/>
        <v>0</v>
      </c>
      <c r="J10" s="102"/>
      <c r="L10" s="136" t="s">
        <v>126</v>
      </c>
      <c r="M10" s="137">
        <f aca="true" t="shared" si="1" ref="M10:M15">N10+O10</f>
        <v>1</v>
      </c>
      <c r="N10" s="137">
        <v>1</v>
      </c>
      <c r="O10" s="137">
        <v>0</v>
      </c>
      <c r="P10" s="140">
        <f aca="true" t="shared" si="2" ref="P10:P15">IF(M10=0,"-",N10/M10)</f>
        <v>1</v>
      </c>
      <c r="Q10" s="152" t="s">
        <v>16</v>
      </c>
      <c r="T10" s="38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20" ht="14.25" customHeight="1" thickBot="1" thickTop="1">
      <c r="A11" s="52"/>
      <c r="B11" s="154"/>
      <c r="C11" s="155"/>
      <c r="F11" s="360"/>
      <c r="G11" s="120" t="s">
        <v>13</v>
      </c>
      <c r="H11" s="115">
        <v>0</v>
      </c>
      <c r="I11" s="125">
        <f t="shared" si="0"/>
        <v>0</v>
      </c>
      <c r="J11" s="102"/>
      <c r="L11" s="136" t="s">
        <v>122</v>
      </c>
      <c r="M11" s="137">
        <f t="shared" si="1"/>
        <v>1</v>
      </c>
      <c r="N11" s="137">
        <v>1</v>
      </c>
      <c r="O11" s="137">
        <v>0</v>
      </c>
      <c r="P11" s="140">
        <f t="shared" si="2"/>
        <v>1</v>
      </c>
      <c r="Q11" s="138">
        <f>((N10-N11)+(O11-O10))/2</f>
        <v>0</v>
      </c>
      <c r="T11" s="39"/>
    </row>
    <row r="12" spans="1:30" s="43" customFormat="1" ht="14.25" customHeight="1" thickBot="1" thickTop="1">
      <c r="A12" s="337" t="s">
        <v>137</v>
      </c>
      <c r="B12" s="337"/>
      <c r="C12" s="337"/>
      <c r="D12" s="337"/>
      <c r="E12" s="42"/>
      <c r="F12" s="350" t="s">
        <v>108</v>
      </c>
      <c r="G12" s="118" t="s">
        <v>14</v>
      </c>
      <c r="H12" s="116">
        <v>1</v>
      </c>
      <c r="I12" s="123">
        <f t="shared" si="0"/>
        <v>1</v>
      </c>
      <c r="J12" s="102"/>
      <c r="K12" s="47"/>
      <c r="L12" s="136" t="s">
        <v>123</v>
      </c>
      <c r="M12" s="137">
        <f t="shared" si="1"/>
        <v>1</v>
      </c>
      <c r="N12" s="137">
        <v>1</v>
      </c>
      <c r="O12" s="137">
        <v>0</v>
      </c>
      <c r="P12" s="140">
        <f t="shared" si="2"/>
        <v>1</v>
      </c>
      <c r="Q12" s="138">
        <f>((N10-N12)+(O12-O10))/2</f>
        <v>0</v>
      </c>
      <c r="T12" s="39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s="43" customFormat="1" ht="14.25" customHeight="1" thickBot="1" thickTop="1">
      <c r="A13" s="44" t="s">
        <v>4</v>
      </c>
      <c r="B13" s="100" t="s">
        <v>162</v>
      </c>
      <c r="C13" s="336" t="s">
        <v>160</v>
      </c>
      <c r="D13" s="336"/>
      <c r="F13" s="351"/>
      <c r="G13" s="119" t="s">
        <v>68</v>
      </c>
      <c r="H13" s="72">
        <v>0</v>
      </c>
      <c r="I13" s="124">
        <f t="shared" si="0"/>
        <v>0</v>
      </c>
      <c r="J13" s="102"/>
      <c r="K13" s="47"/>
      <c r="L13" s="139" t="s">
        <v>125</v>
      </c>
      <c r="M13" s="137">
        <f t="shared" si="1"/>
        <v>1</v>
      </c>
      <c r="N13" s="137">
        <v>0</v>
      </c>
      <c r="O13" s="137">
        <v>1</v>
      </c>
      <c r="P13" s="140">
        <f t="shared" si="2"/>
        <v>0</v>
      </c>
      <c r="Q13" s="138">
        <f>((N10-N13)+(O13-O10))/2</f>
        <v>1</v>
      </c>
      <c r="T13" s="39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20" ht="14.25" customHeight="1" thickBot="1" thickTop="1">
      <c r="A14" s="45"/>
      <c r="B14" s="46" t="s">
        <v>0</v>
      </c>
      <c r="C14" s="46" t="s">
        <v>1</v>
      </c>
      <c r="D14" s="46" t="s">
        <v>2</v>
      </c>
      <c r="E14" s="48" t="s">
        <v>131</v>
      </c>
      <c r="F14" s="351"/>
      <c r="G14" s="119" t="s">
        <v>76</v>
      </c>
      <c r="H14" s="117"/>
      <c r="I14" s="124">
        <f t="shared" si="0"/>
        <v>0</v>
      </c>
      <c r="J14" s="102"/>
      <c r="L14" s="136" t="s">
        <v>121</v>
      </c>
      <c r="M14" s="137">
        <f t="shared" si="1"/>
        <v>1</v>
      </c>
      <c r="N14" s="137">
        <v>0</v>
      </c>
      <c r="O14" s="137">
        <v>1</v>
      </c>
      <c r="P14" s="140">
        <f t="shared" si="2"/>
        <v>0</v>
      </c>
      <c r="Q14" s="138">
        <f>((N10-N14)+(O14-O10))/2</f>
        <v>1</v>
      </c>
      <c r="T14" s="39"/>
    </row>
    <row r="15" spans="1:20" ht="14.25" customHeight="1" thickBot="1" thickTop="1">
      <c r="A15" s="75" t="str">
        <f>CALENDARIO!D14</f>
        <v>PINAR DEL RIO</v>
      </c>
      <c r="B15" s="49">
        <v>6</v>
      </c>
      <c r="C15" s="49">
        <v>15</v>
      </c>
      <c r="D15" s="49">
        <v>0</v>
      </c>
      <c r="E15" s="135">
        <v>1</v>
      </c>
      <c r="F15" s="351"/>
      <c r="G15" s="119" t="s">
        <v>17</v>
      </c>
      <c r="H15" s="72">
        <v>0</v>
      </c>
      <c r="I15" s="124">
        <f t="shared" si="0"/>
        <v>0</v>
      </c>
      <c r="J15" s="102"/>
      <c r="L15" s="136" t="s">
        <v>124</v>
      </c>
      <c r="M15" s="137">
        <f t="shared" si="1"/>
        <v>1</v>
      </c>
      <c r="N15" s="137">
        <v>0</v>
      </c>
      <c r="O15" s="137">
        <v>1</v>
      </c>
      <c r="P15" s="140">
        <f t="shared" si="2"/>
        <v>0</v>
      </c>
      <c r="Q15" s="138">
        <f>((N10-N15)+(O15-O10))/2</f>
        <v>1</v>
      </c>
      <c r="T15" s="39"/>
    </row>
    <row r="16" spans="1:20" ht="14.25" customHeight="1" thickTop="1">
      <c r="A16" s="75" t="str">
        <f>CALENDARIO!D13</f>
        <v>GUANTANAMO</v>
      </c>
      <c r="B16" s="49">
        <v>0</v>
      </c>
      <c r="C16" s="49">
        <v>7</v>
      </c>
      <c r="D16" s="49">
        <v>3</v>
      </c>
      <c r="E16" s="135">
        <v>0</v>
      </c>
      <c r="F16" s="351"/>
      <c r="G16" s="121" t="s">
        <v>63</v>
      </c>
      <c r="H16" s="72">
        <v>0</v>
      </c>
      <c r="I16" s="124">
        <f t="shared" si="0"/>
        <v>0</v>
      </c>
      <c r="J16" s="102"/>
      <c r="K16" s="43"/>
      <c r="O16" s="39"/>
      <c r="P16" s="60"/>
      <c r="Q16" s="60"/>
      <c r="T16" s="39"/>
    </row>
    <row r="17" spans="1:28" ht="14.25" customHeight="1">
      <c r="A17" s="52" t="s">
        <v>64</v>
      </c>
      <c r="B17" s="79" t="s">
        <v>157</v>
      </c>
      <c r="C17" s="155"/>
      <c r="F17" s="351"/>
      <c r="G17" s="121" t="s">
        <v>66</v>
      </c>
      <c r="H17" s="72">
        <v>0</v>
      </c>
      <c r="I17" s="124">
        <f t="shared" si="0"/>
        <v>0</v>
      </c>
      <c r="J17" s="102"/>
      <c r="K17" s="43"/>
      <c r="L17" s="61"/>
      <c r="M17" s="215"/>
      <c r="N17" s="216"/>
      <c r="O17" s="354" t="s">
        <v>75</v>
      </c>
      <c r="R17" s="38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4.25" customHeight="1" thickBot="1">
      <c r="A18" s="52" t="s">
        <v>65</v>
      </c>
      <c r="B18" s="79" t="s">
        <v>158</v>
      </c>
      <c r="C18" s="155"/>
      <c r="F18" s="352"/>
      <c r="G18" s="122" t="s">
        <v>67</v>
      </c>
      <c r="H18" s="115">
        <v>0</v>
      </c>
      <c r="I18" s="125">
        <f t="shared" si="0"/>
        <v>0</v>
      </c>
      <c r="J18" s="102"/>
      <c r="L18" s="61"/>
      <c r="M18" s="217">
        <v>41763</v>
      </c>
      <c r="N18" s="69" t="s">
        <v>23</v>
      </c>
      <c r="O18" s="355"/>
      <c r="R18" s="38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18" ht="14.25" customHeight="1">
      <c r="A19" s="52" t="s">
        <v>55</v>
      </c>
      <c r="B19" s="156"/>
      <c r="C19" s="157"/>
      <c r="D19" s="57"/>
      <c r="F19" s="112"/>
      <c r="G19" s="112"/>
      <c r="H19" s="112"/>
      <c r="I19" s="112"/>
      <c r="J19" s="112"/>
      <c r="L19" s="62" t="s">
        <v>24</v>
      </c>
      <c r="M19" s="68">
        <f>B5+B6+B15+B16+B25+B26</f>
        <v>32</v>
      </c>
      <c r="N19" s="66">
        <f>SUM(M19:M19)</f>
        <v>32</v>
      </c>
      <c r="O19" s="63">
        <f>N19/I5</f>
        <v>10.666666666666666</v>
      </c>
      <c r="R19" s="39"/>
    </row>
    <row r="20" spans="1:28" s="43" customFormat="1" ht="17.25" customHeight="1">
      <c r="A20" s="52" t="s">
        <v>3</v>
      </c>
      <c r="B20" s="154"/>
      <c r="C20" s="79"/>
      <c r="D20" s="57"/>
      <c r="E20" s="58"/>
      <c r="F20" s="47"/>
      <c r="G20" s="47"/>
      <c r="H20" s="47"/>
      <c r="I20" s="39"/>
      <c r="J20" s="47"/>
      <c r="K20" s="47"/>
      <c r="L20" s="62" t="s">
        <v>25</v>
      </c>
      <c r="M20" s="68">
        <f>C5+C6+C15+C16+C25+C26</f>
        <v>60</v>
      </c>
      <c r="N20" s="66">
        <f>SUM(M20:M20)</f>
        <v>60</v>
      </c>
      <c r="O20" s="63">
        <f>N20/I5</f>
        <v>20</v>
      </c>
      <c r="R20" s="39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2" s="43" customFormat="1" ht="14.25" customHeight="1">
      <c r="A21" s="52"/>
      <c r="B21" s="154"/>
      <c r="C21" s="157"/>
      <c r="D21" s="57"/>
      <c r="E21" s="58"/>
      <c r="F21" s="47"/>
      <c r="G21" s="47"/>
      <c r="H21" s="47"/>
      <c r="I21" s="47"/>
      <c r="J21" s="47"/>
      <c r="K21" s="47"/>
      <c r="L21" s="62" t="s">
        <v>26</v>
      </c>
      <c r="M21" s="68">
        <f>D5+D6+D15+D16+D25+D26</f>
        <v>14</v>
      </c>
      <c r="N21" s="66">
        <f>SUM(M21:M21)</f>
        <v>14</v>
      </c>
      <c r="O21" s="63">
        <f>N21/I5</f>
        <v>4.666666666666667</v>
      </c>
      <c r="P21" s="47"/>
      <c r="Q21" s="47"/>
      <c r="R21" s="47"/>
      <c r="S21" s="47"/>
      <c r="T21" s="47"/>
      <c r="U21" s="47"/>
      <c r="V21" s="47"/>
    </row>
    <row r="22" spans="1:15" ht="14.25" customHeight="1">
      <c r="A22" s="337" t="s">
        <v>139</v>
      </c>
      <c r="B22" s="337"/>
      <c r="C22" s="337"/>
      <c r="D22" s="337"/>
      <c r="L22" s="270"/>
      <c r="M22" s="270"/>
      <c r="N22" s="270"/>
      <c r="O22" s="39"/>
    </row>
    <row r="23" spans="1:14" ht="14.25" customHeight="1">
      <c r="A23" s="44" t="s">
        <v>4</v>
      </c>
      <c r="B23" s="100" t="s">
        <v>149</v>
      </c>
      <c r="C23" s="334" t="s">
        <v>141</v>
      </c>
      <c r="D23" s="335"/>
      <c r="M23" s="47"/>
      <c r="N23" s="47"/>
    </row>
    <row r="24" spans="1:14" ht="14.25" customHeight="1">
      <c r="A24" s="45"/>
      <c r="B24" s="46" t="s">
        <v>0</v>
      </c>
      <c r="C24" s="46" t="s">
        <v>1</v>
      </c>
      <c r="D24" s="46" t="s">
        <v>2</v>
      </c>
      <c r="E24" s="48" t="s">
        <v>131</v>
      </c>
      <c r="M24" s="47"/>
      <c r="N24" s="47"/>
    </row>
    <row r="25" spans="1:19" ht="15.75">
      <c r="A25" s="75" t="str">
        <f>CALENDARIO!D12</f>
        <v>VILLA CLARA</v>
      </c>
      <c r="B25" s="49">
        <v>12</v>
      </c>
      <c r="C25" s="49">
        <v>14</v>
      </c>
      <c r="D25" s="49">
        <v>2</v>
      </c>
      <c r="E25" s="135">
        <v>1</v>
      </c>
      <c r="M25" s="47"/>
      <c r="N25" s="43"/>
      <c r="O25" s="43"/>
      <c r="P25" s="43"/>
      <c r="Q25" s="43"/>
      <c r="R25" s="43"/>
      <c r="S25" s="43"/>
    </row>
    <row r="26" spans="1:19" ht="15.75">
      <c r="A26" s="75" t="str">
        <f>CALENDARIO!D15</f>
        <v>LA HABANA</v>
      </c>
      <c r="B26" s="49">
        <v>5</v>
      </c>
      <c r="C26" s="49">
        <v>8</v>
      </c>
      <c r="D26" s="49">
        <v>4</v>
      </c>
      <c r="E26" s="135">
        <v>0</v>
      </c>
      <c r="F26" s="43"/>
      <c r="G26" s="43"/>
      <c r="H26" s="43"/>
      <c r="I26" s="43"/>
      <c r="K26" s="43"/>
      <c r="M26" s="47"/>
      <c r="N26" s="43"/>
      <c r="O26" s="43"/>
      <c r="P26" s="43"/>
      <c r="Q26" s="43"/>
      <c r="R26" s="43"/>
      <c r="S26" s="43"/>
    </row>
    <row r="27" spans="1:19" ht="15">
      <c r="A27" s="52" t="s">
        <v>64</v>
      </c>
      <c r="B27" s="79" t="s">
        <v>274</v>
      </c>
      <c r="F27" s="43"/>
      <c r="G27" s="43"/>
      <c r="H27" s="43"/>
      <c r="I27" s="43"/>
      <c r="M27" s="47"/>
      <c r="N27" s="43"/>
      <c r="O27" s="43"/>
      <c r="P27" s="43"/>
      <c r="Q27" s="43"/>
      <c r="R27" s="43"/>
      <c r="S27" s="43"/>
    </row>
    <row r="28" spans="1:24" s="43" customFormat="1" ht="16.5" customHeight="1">
      <c r="A28" s="52" t="s">
        <v>65</v>
      </c>
      <c r="B28" s="79" t="s">
        <v>275</v>
      </c>
      <c r="C28" s="53"/>
      <c r="D28" s="53"/>
      <c r="E28" s="42"/>
      <c r="F28" s="47"/>
      <c r="G28" s="47"/>
      <c r="H28" s="47"/>
      <c r="I28" s="47"/>
      <c r="J28" s="47"/>
      <c r="K28" s="47"/>
      <c r="L28" s="47"/>
      <c r="M28" s="39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43" customFormat="1" ht="15">
      <c r="A29" s="52" t="s">
        <v>55</v>
      </c>
      <c r="B29" s="79"/>
      <c r="C29" s="53"/>
      <c r="D29" s="53"/>
      <c r="E29" s="42"/>
      <c r="F29" s="47"/>
      <c r="G29" s="47"/>
      <c r="H29" s="47"/>
      <c r="I29" s="47"/>
      <c r="J29" s="47"/>
      <c r="K29" s="47"/>
      <c r="L29" s="47"/>
      <c r="M29" s="39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43" customFormat="1" ht="15">
      <c r="A30" s="52" t="s">
        <v>3</v>
      </c>
      <c r="B30" s="154"/>
      <c r="C30" s="59"/>
      <c r="D30" s="53"/>
      <c r="E30" s="42"/>
      <c r="F30" s="47"/>
      <c r="G30" s="47"/>
      <c r="H30" s="47"/>
      <c r="I30" s="47"/>
      <c r="J30" s="47"/>
      <c r="K30" s="47"/>
      <c r="L30" s="47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43" customFormat="1" ht="15">
      <c r="A31" s="52"/>
      <c r="B31" s="70"/>
      <c r="C31" s="53"/>
      <c r="D31" s="53"/>
      <c r="E31" s="42"/>
      <c r="F31" s="47"/>
      <c r="G31" s="47"/>
      <c r="H31" s="47"/>
      <c r="I31" s="47"/>
      <c r="J31" s="47"/>
      <c r="K31" s="47"/>
      <c r="L31" s="47"/>
      <c r="M31" s="39"/>
      <c r="N31" s="39"/>
      <c r="O31" s="47"/>
      <c r="P31" s="47"/>
      <c r="R31" s="47"/>
      <c r="S31" s="47"/>
      <c r="T31" s="47"/>
      <c r="U31" s="47"/>
      <c r="V31" s="47"/>
      <c r="W31" s="47"/>
      <c r="X31" s="47"/>
    </row>
    <row r="32" ht="15">
      <c r="B32" s="70"/>
    </row>
    <row r="33" ht="14.25" customHeight="1"/>
  </sheetData>
  <sheetProtection autoFilter="0" pivotTables="0"/>
  <mergeCells count="17">
    <mergeCell ref="F2:I2"/>
    <mergeCell ref="F1:I1"/>
    <mergeCell ref="F5:F8"/>
    <mergeCell ref="F3:G4"/>
    <mergeCell ref="L8:Q8"/>
    <mergeCell ref="F12:F18"/>
    <mergeCell ref="L7:N7"/>
    <mergeCell ref="O17:O18"/>
    <mergeCell ref="I3:I4"/>
    <mergeCell ref="F9:F11"/>
    <mergeCell ref="C23:D23"/>
    <mergeCell ref="C13:D13"/>
    <mergeCell ref="A22:D22"/>
    <mergeCell ref="A1:D1"/>
    <mergeCell ref="A12:D12"/>
    <mergeCell ref="A2:D2"/>
    <mergeCell ref="C3:D3"/>
  </mergeCells>
  <hyperlinks>
    <hyperlink ref="A1:D1" location="CALENDARIO!C4" display="MARTES 15/04/2014"/>
  </hyperlinks>
  <printOptions/>
  <pageMargins left="0.13" right="0.17" top="0.22" bottom="0.17" header="0" footer="0"/>
  <pageSetup horizontalDpi="240" verticalDpi="24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421875" style="43" bestFit="1" customWidth="1"/>
    <col min="2" max="2" width="4.7109375" style="71" customWidth="1"/>
    <col min="3" max="4" width="4.7109375" style="53" customWidth="1"/>
    <col min="5" max="5" width="7.8515625" style="42" bestFit="1" customWidth="1"/>
    <col min="6" max="6" width="9.421875" style="47" bestFit="1" customWidth="1"/>
    <col min="7" max="7" width="21.8515625" style="47" customWidth="1"/>
    <col min="8" max="8" width="9.28125" style="47" bestFit="1" customWidth="1"/>
    <col min="9" max="9" width="9.8515625" style="47" bestFit="1" customWidth="1"/>
    <col min="10" max="10" width="10.00390625" style="47" customWidth="1"/>
    <col min="11" max="11" width="7.8515625" style="47" customWidth="1"/>
    <col min="12" max="12" width="6.421875" style="47" customWidth="1"/>
    <col min="13" max="13" width="20.7109375" style="47" bestFit="1" customWidth="1"/>
    <col min="14" max="14" width="12.140625" style="39" bestFit="1" customWidth="1"/>
    <col min="15" max="15" width="9.28125" style="39" bestFit="1" customWidth="1"/>
    <col min="16" max="16" width="9.7109375" style="47" bestFit="1" customWidth="1"/>
    <col min="17" max="16384" width="9.140625" style="47" customWidth="1"/>
  </cols>
  <sheetData>
    <row r="1" spans="1:21" s="41" customFormat="1" ht="27.75" thickBot="1" thickTop="1">
      <c r="A1" s="338" t="s">
        <v>143</v>
      </c>
      <c r="B1" s="338"/>
      <c r="C1" s="338"/>
      <c r="D1" s="338"/>
      <c r="E1" s="40"/>
      <c r="F1" s="340" t="s">
        <v>128</v>
      </c>
      <c r="G1" s="340"/>
      <c r="H1" s="340"/>
      <c r="I1" s="340"/>
      <c r="J1" s="340"/>
      <c r="K1" s="153"/>
      <c r="L1" s="103"/>
      <c r="M1" s="213" t="s">
        <v>127</v>
      </c>
      <c r="N1" s="64"/>
      <c r="O1" s="64"/>
      <c r="P1" s="64"/>
      <c r="Q1" s="64"/>
      <c r="R1" s="64"/>
      <c r="S1" s="64"/>
      <c r="T1" s="64"/>
      <c r="U1" s="64"/>
    </row>
    <row r="2" spans="1:21" s="196" customFormat="1" ht="17.25" thickBot="1" thickTop="1">
      <c r="A2" s="337" t="s">
        <v>137</v>
      </c>
      <c r="B2" s="337"/>
      <c r="C2" s="337"/>
      <c r="D2" s="337"/>
      <c r="E2" s="195"/>
      <c r="F2" s="339" t="s">
        <v>129</v>
      </c>
      <c r="G2" s="339"/>
      <c r="H2" s="339"/>
      <c r="I2" s="339"/>
      <c r="J2" s="339"/>
      <c r="K2" s="197"/>
      <c r="L2" s="219"/>
      <c r="M2" s="220" t="s">
        <v>110</v>
      </c>
      <c r="N2" s="41"/>
      <c r="O2" s="41"/>
      <c r="P2" s="41"/>
      <c r="Q2" s="41"/>
      <c r="R2" s="41"/>
      <c r="S2" s="41"/>
      <c r="T2" s="41"/>
      <c r="U2" s="41"/>
    </row>
    <row r="3" spans="1:27" s="43" customFormat="1" ht="14.25" customHeight="1" thickBot="1" thickTop="1">
      <c r="A3" s="44" t="s">
        <v>4</v>
      </c>
      <c r="B3" s="99">
        <v>292</v>
      </c>
      <c r="C3" s="334" t="s">
        <v>318</v>
      </c>
      <c r="D3" s="335"/>
      <c r="F3" s="361"/>
      <c r="G3" s="361"/>
      <c r="H3" s="251" t="s">
        <v>132</v>
      </c>
      <c r="I3" s="198" t="s">
        <v>130</v>
      </c>
      <c r="J3" s="362" t="s">
        <v>23</v>
      </c>
      <c r="K3" s="158"/>
      <c r="L3" s="50"/>
      <c r="M3" s="214" t="s">
        <v>73</v>
      </c>
      <c r="Q3" s="39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s="43" customFormat="1" ht="14.25" customHeight="1" thickBot="1" thickTop="1">
      <c r="A4" s="45"/>
      <c r="B4" s="76" t="s">
        <v>0</v>
      </c>
      <c r="C4" s="76" t="s">
        <v>1</v>
      </c>
      <c r="D4" s="76" t="s">
        <v>2</v>
      </c>
      <c r="E4" s="48" t="s">
        <v>131</v>
      </c>
      <c r="F4" s="361"/>
      <c r="G4" s="361"/>
      <c r="H4" s="252">
        <v>41763</v>
      </c>
      <c r="I4" s="194">
        <v>41764</v>
      </c>
      <c r="J4" s="362"/>
      <c r="K4" s="158"/>
      <c r="L4" s="51"/>
      <c r="M4" s="136" t="s">
        <v>294</v>
      </c>
      <c r="Q4" s="39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17" ht="14.25" customHeight="1" thickBot="1" thickTop="1">
      <c r="A5" s="75" t="str">
        <f>CALENDARIO!D13</f>
        <v>GUANTANAMO</v>
      </c>
      <c r="B5" s="49">
        <v>9</v>
      </c>
      <c r="C5" s="49">
        <v>5</v>
      </c>
      <c r="D5" s="49">
        <v>0</v>
      </c>
      <c r="E5" s="135">
        <v>1</v>
      </c>
      <c r="F5" s="363" t="s">
        <v>5</v>
      </c>
      <c r="G5" s="193" t="s">
        <v>6</v>
      </c>
      <c r="H5" s="253">
        <f>'DOM-4 '!I5</f>
        <v>3</v>
      </c>
      <c r="I5" s="55">
        <v>3</v>
      </c>
      <c r="J5" s="54">
        <f>SUM(H5:I5)</f>
        <v>6</v>
      </c>
      <c r="K5" s="102"/>
      <c r="M5" s="136" t="s">
        <v>295</v>
      </c>
      <c r="N5" s="47"/>
      <c r="O5" s="47"/>
      <c r="Q5" s="39"/>
    </row>
    <row r="6" spans="1:17" ht="14.25" customHeight="1" thickBot="1" thickTop="1">
      <c r="A6" s="75" t="str">
        <f>CALENDARIO!D12</f>
        <v>VILLA CLARA</v>
      </c>
      <c r="B6" s="49">
        <v>7</v>
      </c>
      <c r="C6" s="49">
        <v>9</v>
      </c>
      <c r="D6" s="49">
        <v>2</v>
      </c>
      <c r="E6" s="135">
        <v>0</v>
      </c>
      <c r="F6" s="363"/>
      <c r="G6" s="193" t="s">
        <v>7</v>
      </c>
      <c r="H6" s="253">
        <f>'DOM-4 '!I6</f>
        <v>0</v>
      </c>
      <c r="I6" s="56">
        <v>0</v>
      </c>
      <c r="J6" s="54">
        <f aca="true" t="shared" si="0" ref="J6:J18">SUM(H6:I6)</f>
        <v>0</v>
      </c>
      <c r="K6" s="102"/>
      <c r="M6" s="136" t="s">
        <v>296</v>
      </c>
      <c r="N6" s="47"/>
      <c r="O6" s="47"/>
      <c r="Q6" s="39"/>
    </row>
    <row r="7" spans="1:17" ht="14.25" customHeight="1" thickBot="1" thickTop="1">
      <c r="A7" s="52" t="s">
        <v>64</v>
      </c>
      <c r="B7" s="79" t="s">
        <v>276</v>
      </c>
      <c r="C7" s="155"/>
      <c r="F7" s="363"/>
      <c r="G7" s="193" t="s">
        <v>8</v>
      </c>
      <c r="H7" s="253">
        <f>'DOM-4 '!I7</f>
        <v>0</v>
      </c>
      <c r="I7" s="56">
        <v>0</v>
      </c>
      <c r="J7" s="54">
        <f t="shared" si="0"/>
        <v>0</v>
      </c>
      <c r="K7" s="102"/>
      <c r="M7" s="353"/>
      <c r="N7" s="353"/>
      <c r="O7" s="353"/>
      <c r="P7" s="113"/>
      <c r="Q7" s="113"/>
    </row>
    <row r="8" spans="1:21" ht="14.25" customHeight="1" thickBot="1" thickTop="1">
      <c r="A8" s="52" t="s">
        <v>65</v>
      </c>
      <c r="B8" s="79" t="s">
        <v>277</v>
      </c>
      <c r="C8" s="155"/>
      <c r="F8" s="363"/>
      <c r="G8" s="193" t="s">
        <v>9</v>
      </c>
      <c r="H8" s="253">
        <f>'DOM-4 '!I8</f>
        <v>1</v>
      </c>
      <c r="I8" s="56">
        <v>2</v>
      </c>
      <c r="J8" s="54">
        <f t="shared" si="0"/>
        <v>3</v>
      </c>
      <c r="K8" s="102"/>
      <c r="L8" s="43"/>
      <c r="M8" s="348" t="s">
        <v>279</v>
      </c>
      <c r="N8" s="349"/>
      <c r="O8" s="349"/>
      <c r="P8" s="349"/>
      <c r="Q8" s="349"/>
      <c r="R8" s="349"/>
      <c r="U8" s="39"/>
    </row>
    <row r="9" spans="1:31" ht="14.25" customHeight="1" thickBot="1" thickTop="1">
      <c r="A9" s="52" t="s">
        <v>55</v>
      </c>
      <c r="B9" s="79" t="s">
        <v>278</v>
      </c>
      <c r="C9" s="155"/>
      <c r="F9" s="363" t="s">
        <v>10</v>
      </c>
      <c r="G9" s="193" t="s">
        <v>11</v>
      </c>
      <c r="H9" s="253">
        <f>'DOM-4 '!I9</f>
        <v>0</v>
      </c>
      <c r="I9" s="56">
        <v>1</v>
      </c>
      <c r="J9" s="54">
        <f t="shared" si="0"/>
        <v>1</v>
      </c>
      <c r="K9" s="102"/>
      <c r="L9" s="43"/>
      <c r="M9" s="92"/>
      <c r="N9" s="92" t="s">
        <v>18</v>
      </c>
      <c r="O9" s="92" t="s">
        <v>19</v>
      </c>
      <c r="P9" s="92" t="s">
        <v>20</v>
      </c>
      <c r="Q9" s="92" t="s">
        <v>22</v>
      </c>
      <c r="R9" s="92" t="s">
        <v>21</v>
      </c>
      <c r="U9" s="38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14.25" customHeight="1" thickBot="1" thickTop="1">
      <c r="A10" s="52" t="s">
        <v>3</v>
      </c>
      <c r="B10" s="154"/>
      <c r="C10" s="59"/>
      <c r="F10" s="363"/>
      <c r="G10" s="193" t="s">
        <v>12</v>
      </c>
      <c r="H10" s="253">
        <f>'DOM-4 '!I10</f>
        <v>0</v>
      </c>
      <c r="I10" s="56">
        <v>0</v>
      </c>
      <c r="J10" s="54">
        <f t="shared" si="0"/>
        <v>0</v>
      </c>
      <c r="K10" s="102"/>
      <c r="M10" s="136" t="s">
        <v>126</v>
      </c>
      <c r="N10" s="137">
        <f aca="true" t="shared" si="1" ref="N10:N15">O10+P10</f>
        <v>2</v>
      </c>
      <c r="O10" s="137">
        <v>1</v>
      </c>
      <c r="P10" s="137">
        <v>1</v>
      </c>
      <c r="Q10" s="140">
        <f aca="true" t="shared" si="2" ref="Q10:Q15">IF(N10=0,"-",O10/N10)</f>
        <v>0.5</v>
      </c>
      <c r="R10" s="152" t="s">
        <v>16</v>
      </c>
      <c r="U10" s="38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21" ht="14.25" customHeight="1" thickBot="1" thickTop="1">
      <c r="A11" s="52"/>
      <c r="B11" s="154"/>
      <c r="C11" s="155"/>
      <c r="F11" s="363"/>
      <c r="G11" s="193" t="s">
        <v>13</v>
      </c>
      <c r="H11" s="253">
        <f>'DOM-4 '!I11</f>
        <v>0</v>
      </c>
      <c r="I11" s="56">
        <v>0</v>
      </c>
      <c r="J11" s="54">
        <f t="shared" si="0"/>
        <v>0</v>
      </c>
      <c r="K11" s="102"/>
      <c r="M11" s="136" t="s">
        <v>122</v>
      </c>
      <c r="N11" s="137">
        <f t="shared" si="1"/>
        <v>2</v>
      </c>
      <c r="O11" s="137">
        <v>1</v>
      </c>
      <c r="P11" s="137">
        <v>1</v>
      </c>
      <c r="Q11" s="140">
        <f t="shared" si="2"/>
        <v>0.5</v>
      </c>
      <c r="R11" s="138">
        <f>((O10-O11)+(P11-P10))/2</f>
        <v>0</v>
      </c>
      <c r="U11" s="39"/>
    </row>
    <row r="12" spans="1:31" s="43" customFormat="1" ht="14.25" customHeight="1" thickBot="1" thickTop="1">
      <c r="A12" s="337" t="s">
        <v>137</v>
      </c>
      <c r="B12" s="337"/>
      <c r="C12" s="337"/>
      <c r="D12" s="337"/>
      <c r="E12" s="42"/>
      <c r="F12" s="365" t="s">
        <v>108</v>
      </c>
      <c r="G12" s="193" t="s">
        <v>14</v>
      </c>
      <c r="H12" s="253">
        <f>'DOM-4 '!I12</f>
        <v>1</v>
      </c>
      <c r="I12" s="56">
        <v>0</v>
      </c>
      <c r="J12" s="54">
        <f t="shared" si="0"/>
        <v>1</v>
      </c>
      <c r="K12" s="102"/>
      <c r="L12" s="47"/>
      <c r="M12" s="136" t="s">
        <v>123</v>
      </c>
      <c r="N12" s="137">
        <f t="shared" si="1"/>
        <v>2</v>
      </c>
      <c r="O12" s="137">
        <v>1</v>
      </c>
      <c r="P12" s="137">
        <v>1</v>
      </c>
      <c r="Q12" s="140">
        <f t="shared" si="2"/>
        <v>0.5</v>
      </c>
      <c r="R12" s="138">
        <f>((O10-O12)+(P12-P10))/2</f>
        <v>0</v>
      </c>
      <c r="U12" s="39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3" customFormat="1" ht="14.25" customHeight="1" thickBot="1" thickTop="1">
      <c r="A13" s="44" t="s">
        <v>4</v>
      </c>
      <c r="B13" s="100" t="s">
        <v>297</v>
      </c>
      <c r="C13" s="336" t="s">
        <v>317</v>
      </c>
      <c r="D13" s="336"/>
      <c r="E13" s="285" t="s">
        <v>316</v>
      </c>
      <c r="F13" s="365"/>
      <c r="G13" s="193" t="s">
        <v>68</v>
      </c>
      <c r="H13" s="253">
        <f>'DOM-4 '!I13</f>
        <v>0</v>
      </c>
      <c r="I13" s="56">
        <v>2</v>
      </c>
      <c r="J13" s="54">
        <f t="shared" si="0"/>
        <v>2</v>
      </c>
      <c r="K13" s="102"/>
      <c r="L13" s="47"/>
      <c r="M13" s="139" t="s">
        <v>125</v>
      </c>
      <c r="N13" s="137">
        <f t="shared" si="1"/>
        <v>2</v>
      </c>
      <c r="O13" s="137">
        <v>1</v>
      </c>
      <c r="P13" s="137">
        <v>1</v>
      </c>
      <c r="Q13" s="140">
        <f t="shared" si="2"/>
        <v>0.5</v>
      </c>
      <c r="R13" s="138">
        <f>((O10-O13)+(P13-P10))/2</f>
        <v>0</v>
      </c>
      <c r="U13" s="39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21" ht="14.25" customHeight="1" thickBot="1" thickTop="1">
      <c r="A14" s="45"/>
      <c r="B14" s="46" t="s">
        <v>0</v>
      </c>
      <c r="C14" s="46" t="s">
        <v>1</v>
      </c>
      <c r="D14" s="46" t="s">
        <v>2</v>
      </c>
      <c r="E14" s="48" t="s">
        <v>131</v>
      </c>
      <c r="F14" s="365"/>
      <c r="G14" s="193" t="s">
        <v>76</v>
      </c>
      <c r="H14" s="253">
        <f>'DOM-4 '!I14</f>
        <v>0</v>
      </c>
      <c r="I14" s="56">
        <v>0</v>
      </c>
      <c r="J14" s="54">
        <f t="shared" si="0"/>
        <v>0</v>
      </c>
      <c r="K14" s="102"/>
      <c r="M14" s="136" t="s">
        <v>121</v>
      </c>
      <c r="N14" s="137">
        <f t="shared" si="1"/>
        <v>2</v>
      </c>
      <c r="O14" s="137">
        <v>1</v>
      </c>
      <c r="P14" s="137">
        <v>1</v>
      </c>
      <c r="Q14" s="140">
        <f t="shared" si="2"/>
        <v>0.5</v>
      </c>
      <c r="R14" s="138">
        <f>((O10-O14)+(P14-P10))/2</f>
        <v>0</v>
      </c>
      <c r="U14" s="39"/>
    </row>
    <row r="15" spans="1:21" ht="14.25" customHeight="1" thickBot="1" thickTop="1">
      <c r="A15" s="75" t="str">
        <f>CALENDARIO!D11</f>
        <v>GRANMA</v>
      </c>
      <c r="B15" s="49">
        <v>9</v>
      </c>
      <c r="C15" s="49">
        <v>10</v>
      </c>
      <c r="D15" s="49">
        <v>1</v>
      </c>
      <c r="E15" s="135">
        <v>0</v>
      </c>
      <c r="F15" s="365"/>
      <c r="G15" s="193" t="s">
        <v>17</v>
      </c>
      <c r="H15" s="253">
        <f>'DOM-4 '!I15</f>
        <v>0</v>
      </c>
      <c r="I15" s="56">
        <v>0</v>
      </c>
      <c r="J15" s="54">
        <f t="shared" si="0"/>
        <v>0</v>
      </c>
      <c r="K15" s="102"/>
      <c r="M15" s="136" t="s">
        <v>124</v>
      </c>
      <c r="N15" s="137">
        <f t="shared" si="1"/>
        <v>2</v>
      </c>
      <c r="O15" s="137">
        <v>1</v>
      </c>
      <c r="P15" s="137">
        <v>1</v>
      </c>
      <c r="Q15" s="140">
        <f t="shared" si="2"/>
        <v>0.5</v>
      </c>
      <c r="R15" s="138">
        <f>((O10-O15)+(P15-P10))/2</f>
        <v>0</v>
      </c>
      <c r="U15" s="39"/>
    </row>
    <row r="16" spans="1:21" ht="14.25" customHeight="1" thickTop="1">
      <c r="A16" s="75" t="str">
        <f>CALENDARIO!D15</f>
        <v>LA HABANA</v>
      </c>
      <c r="B16" s="49">
        <v>10</v>
      </c>
      <c r="C16" s="49">
        <v>14</v>
      </c>
      <c r="D16" s="49">
        <v>3</v>
      </c>
      <c r="E16" s="135">
        <v>1</v>
      </c>
      <c r="F16" s="365"/>
      <c r="G16" s="67" t="s">
        <v>63</v>
      </c>
      <c r="H16" s="253">
        <f>'DOM-4 '!I16</f>
        <v>0</v>
      </c>
      <c r="I16" s="56">
        <v>0</v>
      </c>
      <c r="J16" s="54">
        <f t="shared" si="0"/>
        <v>0</v>
      </c>
      <c r="K16" s="102"/>
      <c r="L16" s="43"/>
      <c r="P16" s="39"/>
      <c r="Q16" s="60"/>
      <c r="R16" s="60"/>
      <c r="U16" s="39"/>
    </row>
    <row r="17" spans="1:29" ht="14.25" customHeight="1">
      <c r="A17" s="52" t="s">
        <v>64</v>
      </c>
      <c r="B17" s="79" t="s">
        <v>291</v>
      </c>
      <c r="C17" s="155"/>
      <c r="F17" s="365"/>
      <c r="G17" s="67" t="s">
        <v>66</v>
      </c>
      <c r="H17" s="253">
        <f>'DOM-4 '!I17</f>
        <v>0</v>
      </c>
      <c r="I17" s="56">
        <v>0</v>
      </c>
      <c r="J17" s="54">
        <f t="shared" si="0"/>
        <v>0</v>
      </c>
      <c r="K17" s="102"/>
      <c r="L17" s="43"/>
      <c r="M17" s="61"/>
      <c r="N17" s="215"/>
      <c r="O17" s="216"/>
      <c r="P17" s="354" t="s">
        <v>75</v>
      </c>
      <c r="S17" s="38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4.25" customHeight="1">
      <c r="A18" s="52" t="s">
        <v>65</v>
      </c>
      <c r="B18" s="79" t="s">
        <v>292</v>
      </c>
      <c r="C18" s="155"/>
      <c r="F18" s="365"/>
      <c r="G18" s="67" t="s">
        <v>67</v>
      </c>
      <c r="H18" s="253">
        <f>'DOM-4 '!I18</f>
        <v>0</v>
      </c>
      <c r="I18" s="56">
        <v>0</v>
      </c>
      <c r="J18" s="54">
        <f t="shared" si="0"/>
        <v>0</v>
      </c>
      <c r="K18" s="102"/>
      <c r="M18" s="61"/>
      <c r="N18" s="217">
        <v>41764</v>
      </c>
      <c r="O18" s="69" t="s">
        <v>23</v>
      </c>
      <c r="P18" s="355"/>
      <c r="S18" s="38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19" ht="14.25" customHeight="1">
      <c r="A19" s="52" t="s">
        <v>55</v>
      </c>
      <c r="B19" s="156"/>
      <c r="C19" s="157"/>
      <c r="D19" s="57"/>
      <c r="F19" s="112"/>
      <c r="G19" s="112"/>
      <c r="H19" s="112"/>
      <c r="I19" s="112"/>
      <c r="J19" s="112"/>
      <c r="K19" s="112"/>
      <c r="M19" s="62" t="s">
        <v>24</v>
      </c>
      <c r="N19" s="68">
        <f>C5+C6+C15+C16+C25+C26</f>
        <v>56</v>
      </c>
      <c r="O19" s="66">
        <f>SUM(N19:N19)</f>
        <v>56</v>
      </c>
      <c r="P19" s="63">
        <f>O19/J5</f>
        <v>9.333333333333334</v>
      </c>
      <c r="S19" s="39"/>
    </row>
    <row r="20" spans="1:29" s="43" customFormat="1" ht="17.25" customHeight="1">
      <c r="A20" s="52" t="s">
        <v>3</v>
      </c>
      <c r="B20" s="154" t="s">
        <v>114</v>
      </c>
      <c r="C20" s="79" t="s">
        <v>293</v>
      </c>
      <c r="D20" s="57"/>
      <c r="E20" s="58"/>
      <c r="F20" s="47"/>
      <c r="G20" s="47"/>
      <c r="H20" s="47"/>
      <c r="I20" s="47"/>
      <c r="J20" s="39"/>
      <c r="K20" s="47"/>
      <c r="L20" s="47"/>
      <c r="M20" s="62" t="s">
        <v>25</v>
      </c>
      <c r="N20" s="68">
        <f>D5+D6+D15+D16+D25+D26</f>
        <v>13</v>
      </c>
      <c r="O20" s="66">
        <f>SUM(N20:N20)</f>
        <v>13</v>
      </c>
      <c r="P20" s="63">
        <f>O20/J5</f>
        <v>2.1666666666666665</v>
      </c>
      <c r="S20" s="39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3" s="43" customFormat="1" ht="14.25" customHeight="1">
      <c r="A21" s="52"/>
      <c r="B21" s="154"/>
      <c r="C21" s="157"/>
      <c r="D21" s="57"/>
      <c r="E21" s="58"/>
      <c r="F21" s="47"/>
      <c r="G21" s="47"/>
      <c r="H21" s="47"/>
      <c r="I21" s="47"/>
      <c r="J21" s="47"/>
      <c r="K21" s="47"/>
      <c r="L21" s="47"/>
      <c r="M21" s="62" t="s">
        <v>26</v>
      </c>
      <c r="N21" s="68">
        <f>E5+E6+E15+E16+E25+E26</f>
        <v>3</v>
      </c>
      <c r="O21" s="66">
        <f>SUM(N21:N21)</f>
        <v>3</v>
      </c>
      <c r="P21" s="63">
        <f>O21/J5</f>
        <v>0.5</v>
      </c>
      <c r="Q21" s="47"/>
      <c r="R21" s="47"/>
      <c r="S21" s="47"/>
      <c r="T21" s="47"/>
      <c r="U21" s="47"/>
      <c r="V21" s="47"/>
      <c r="W21" s="47"/>
    </row>
    <row r="22" spans="1:16" ht="14.25" customHeight="1">
      <c r="A22" s="337" t="s">
        <v>139</v>
      </c>
      <c r="B22" s="337"/>
      <c r="C22" s="337"/>
      <c r="D22" s="337"/>
      <c r="M22" s="364"/>
      <c r="N22" s="364"/>
      <c r="O22" s="364"/>
      <c r="P22" s="39"/>
    </row>
    <row r="23" spans="1:15" ht="14.25" customHeight="1">
      <c r="A23" s="44" t="s">
        <v>4</v>
      </c>
      <c r="B23" s="100" t="s">
        <v>298</v>
      </c>
      <c r="C23" s="334" t="s">
        <v>141</v>
      </c>
      <c r="D23" s="335"/>
      <c r="E23" s="42" t="s">
        <v>315</v>
      </c>
      <c r="N23" s="47"/>
      <c r="O23" s="47"/>
    </row>
    <row r="24" spans="1:15" ht="14.25" customHeight="1">
      <c r="A24" s="45"/>
      <c r="B24" s="46" t="s">
        <v>0</v>
      </c>
      <c r="C24" s="46" t="s">
        <v>1</v>
      </c>
      <c r="D24" s="46" t="s">
        <v>2</v>
      </c>
      <c r="E24" s="48" t="s">
        <v>131</v>
      </c>
      <c r="N24" s="47"/>
      <c r="O24" s="47"/>
    </row>
    <row r="25" spans="1:20" ht="15.75">
      <c r="A25" s="75" t="str">
        <f>CALENDARIO!D14</f>
        <v>PINAR DEL RIO</v>
      </c>
      <c r="B25" s="49">
        <v>6</v>
      </c>
      <c r="C25" s="49">
        <v>8</v>
      </c>
      <c r="D25" s="49">
        <v>4</v>
      </c>
      <c r="E25" s="135">
        <v>0</v>
      </c>
      <c r="N25" s="47"/>
      <c r="O25" s="43"/>
      <c r="P25" s="43"/>
      <c r="Q25" s="43"/>
      <c r="R25" s="43"/>
      <c r="S25" s="43"/>
      <c r="T25" s="43"/>
    </row>
    <row r="26" spans="1:20" ht="15.75">
      <c r="A26" s="75" t="str">
        <f>CALENDARIO!D16</f>
        <v>CIEGO DE AVILA</v>
      </c>
      <c r="B26" s="49">
        <v>7</v>
      </c>
      <c r="C26" s="49">
        <v>10</v>
      </c>
      <c r="D26" s="49">
        <v>3</v>
      </c>
      <c r="E26" s="135">
        <v>1</v>
      </c>
      <c r="F26" s="43"/>
      <c r="G26" s="43"/>
      <c r="H26" s="43"/>
      <c r="I26" s="43"/>
      <c r="J26" s="43"/>
      <c r="L26" s="43"/>
      <c r="N26" s="47"/>
      <c r="O26" s="43"/>
      <c r="P26" s="43"/>
      <c r="Q26" s="43"/>
      <c r="R26" s="43"/>
      <c r="S26" s="43"/>
      <c r="T26" s="43"/>
    </row>
    <row r="27" spans="1:20" ht="15">
      <c r="A27" s="52" t="s">
        <v>64</v>
      </c>
      <c r="B27" s="79" t="s">
        <v>289</v>
      </c>
      <c r="F27" s="43"/>
      <c r="G27" s="43"/>
      <c r="H27" s="43"/>
      <c r="I27" s="43"/>
      <c r="J27" s="43"/>
      <c r="N27" s="47"/>
      <c r="O27" s="43"/>
      <c r="P27" s="43"/>
      <c r="Q27" s="43"/>
      <c r="R27" s="43"/>
      <c r="S27" s="43"/>
      <c r="T27" s="43"/>
    </row>
    <row r="28" spans="1:25" s="43" customFormat="1" ht="16.5" customHeight="1">
      <c r="A28" s="52" t="s">
        <v>65</v>
      </c>
      <c r="B28" s="79" t="s">
        <v>290</v>
      </c>
      <c r="C28" s="53"/>
      <c r="D28" s="53"/>
      <c r="E28" s="42"/>
      <c r="F28" s="47"/>
      <c r="G28" s="47"/>
      <c r="H28" s="47"/>
      <c r="I28" s="47"/>
      <c r="J28" s="47"/>
      <c r="K28" s="47"/>
      <c r="L28" s="47"/>
      <c r="M28" s="47"/>
      <c r="N28" s="39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s="43" customFormat="1" ht="15">
      <c r="A29" s="52" t="s">
        <v>55</v>
      </c>
      <c r="B29" s="79"/>
      <c r="C29" s="53"/>
      <c r="D29" s="53"/>
      <c r="E29" s="42"/>
      <c r="F29" s="47"/>
      <c r="G29" s="47"/>
      <c r="H29" s="47"/>
      <c r="I29" s="47"/>
      <c r="J29" s="47"/>
      <c r="K29" s="47"/>
      <c r="L29" s="47"/>
      <c r="M29" s="47"/>
      <c r="N29" s="3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s="43" customFormat="1" ht="15">
      <c r="A30" s="52" t="s">
        <v>3</v>
      </c>
      <c r="B30" s="154"/>
      <c r="C30" s="59"/>
      <c r="D30" s="53"/>
      <c r="E30" s="42"/>
      <c r="F30" s="47"/>
      <c r="G30" s="47"/>
      <c r="H30" s="47"/>
      <c r="I30" s="47"/>
      <c r="J30" s="47"/>
      <c r="K30" s="47"/>
      <c r="L30" s="47"/>
      <c r="M30" s="47"/>
      <c r="N30" s="39"/>
      <c r="O30" s="39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s="43" customFormat="1" ht="15">
      <c r="A31" s="52"/>
      <c r="B31" s="70"/>
      <c r="C31" s="53"/>
      <c r="D31" s="53"/>
      <c r="E31" s="42"/>
      <c r="F31" s="47"/>
      <c r="G31" s="47"/>
      <c r="H31" s="47"/>
      <c r="I31" s="47"/>
      <c r="J31" s="47"/>
      <c r="K31" s="47"/>
      <c r="L31" s="47"/>
      <c r="M31" s="47"/>
      <c r="N31" s="39"/>
      <c r="O31" s="39"/>
      <c r="P31" s="47"/>
      <c r="Q31" s="47"/>
      <c r="S31" s="47"/>
      <c r="T31" s="47"/>
      <c r="U31" s="47"/>
      <c r="V31" s="47"/>
      <c r="W31" s="47"/>
      <c r="X31" s="47"/>
      <c r="Y31" s="47"/>
    </row>
    <row r="32" ht="15">
      <c r="B32" s="70"/>
    </row>
    <row r="33" ht="14.25" customHeight="1"/>
  </sheetData>
  <sheetProtection autoFilter="0" pivotTables="0"/>
  <mergeCells count="18">
    <mergeCell ref="M22:O22"/>
    <mergeCell ref="M7:O7"/>
    <mergeCell ref="M8:R8"/>
    <mergeCell ref="F9:F11"/>
    <mergeCell ref="A12:D12"/>
    <mergeCell ref="F12:F18"/>
    <mergeCell ref="C13:D13"/>
    <mergeCell ref="P17:P18"/>
    <mergeCell ref="A1:D1"/>
    <mergeCell ref="F1:J1"/>
    <mergeCell ref="C3:D3"/>
    <mergeCell ref="C23:D23"/>
    <mergeCell ref="A2:D2"/>
    <mergeCell ref="F2:J2"/>
    <mergeCell ref="F3:G4"/>
    <mergeCell ref="J3:J4"/>
    <mergeCell ref="F5:F8"/>
    <mergeCell ref="A22:D22"/>
  </mergeCells>
  <hyperlinks>
    <hyperlink ref="A1:D1" location="CALENDARIO!C4" display="MARTES 15/04/2014"/>
  </hyperlinks>
  <printOptions/>
  <pageMargins left="0.13" right="0.17" top="0.22" bottom="0.17" header="0" footer="0"/>
  <pageSetup horizontalDpi="240" verticalDpi="24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"/>
  <sheetViews>
    <sheetView zoomScalePageLayoutView="0" workbookViewId="0" topLeftCell="K1">
      <selection activeCell="L10" sqref="L10:O15"/>
    </sheetView>
  </sheetViews>
  <sheetFormatPr defaultColWidth="9.140625" defaultRowHeight="12.75"/>
  <cols>
    <col min="1" max="1" width="16.421875" style="43" bestFit="1" customWidth="1"/>
    <col min="2" max="2" width="4.7109375" style="71" customWidth="1"/>
    <col min="3" max="4" width="4.7109375" style="53" customWidth="1"/>
    <col min="5" max="5" width="7.8515625" style="42" bestFit="1" customWidth="1"/>
    <col min="6" max="6" width="9.421875" style="47" bestFit="1" customWidth="1"/>
    <col min="7" max="7" width="21.8515625" style="47" customWidth="1"/>
    <col min="8" max="8" width="9.28125" style="47" bestFit="1" customWidth="1"/>
    <col min="9" max="9" width="9.8515625" style="47" bestFit="1" customWidth="1"/>
    <col min="10" max="10" width="10.00390625" style="47" customWidth="1"/>
    <col min="11" max="11" width="6.421875" style="47" customWidth="1"/>
    <col min="12" max="12" width="20.7109375" style="47" bestFit="1" customWidth="1"/>
    <col min="13" max="13" width="12.140625" style="39" bestFit="1" customWidth="1"/>
    <col min="14" max="14" width="9.28125" style="39" bestFit="1" customWidth="1"/>
    <col min="15" max="15" width="9.7109375" style="47" bestFit="1" customWidth="1"/>
    <col min="16" max="16384" width="9.140625" style="47" customWidth="1"/>
  </cols>
  <sheetData>
    <row r="1" spans="1:20" s="41" customFormat="1" ht="27.75" customHeight="1" thickBot="1" thickTop="1">
      <c r="A1" s="338" t="s">
        <v>144</v>
      </c>
      <c r="B1" s="338"/>
      <c r="C1" s="338"/>
      <c r="D1" s="338"/>
      <c r="E1" s="40"/>
      <c r="F1" s="340" t="s">
        <v>128</v>
      </c>
      <c r="G1" s="340"/>
      <c r="H1" s="340"/>
      <c r="I1" s="340"/>
      <c r="J1" s="340"/>
      <c r="K1" s="103"/>
      <c r="L1" s="213" t="s">
        <v>127</v>
      </c>
      <c r="M1" s="64"/>
      <c r="N1" s="64"/>
      <c r="O1" s="64"/>
      <c r="P1" s="64"/>
      <c r="Q1" s="64"/>
      <c r="R1" s="64"/>
      <c r="S1" s="64"/>
      <c r="T1" s="64"/>
    </row>
    <row r="2" spans="1:20" s="196" customFormat="1" ht="17.25" customHeight="1" thickBot="1" thickTop="1">
      <c r="A2" s="337" t="s">
        <v>137</v>
      </c>
      <c r="B2" s="337"/>
      <c r="C2" s="337"/>
      <c r="D2" s="337"/>
      <c r="E2" s="195"/>
      <c r="F2" s="339" t="s">
        <v>129</v>
      </c>
      <c r="G2" s="339"/>
      <c r="H2" s="339"/>
      <c r="I2" s="339"/>
      <c r="J2" s="339"/>
      <c r="K2" s="219"/>
      <c r="L2" s="220" t="s">
        <v>110</v>
      </c>
      <c r="M2" s="41"/>
      <c r="N2" s="41"/>
      <c r="O2" s="41"/>
      <c r="P2" s="41"/>
      <c r="Q2" s="41"/>
      <c r="R2" s="41"/>
      <c r="S2" s="41"/>
      <c r="T2" s="41"/>
    </row>
    <row r="3" spans="1:26" s="43" customFormat="1" ht="14.25" customHeight="1" thickBot="1" thickTop="1">
      <c r="A3" s="44" t="s">
        <v>4</v>
      </c>
      <c r="B3" s="99">
        <v>295</v>
      </c>
      <c r="C3" s="334" t="s">
        <v>138</v>
      </c>
      <c r="D3" s="335"/>
      <c r="E3" s="285" t="s">
        <v>316</v>
      </c>
      <c r="F3" s="361"/>
      <c r="G3" s="361"/>
      <c r="H3" s="251" t="s">
        <v>132</v>
      </c>
      <c r="I3" s="198" t="s">
        <v>130</v>
      </c>
      <c r="J3" s="362" t="s">
        <v>23</v>
      </c>
      <c r="K3" s="50"/>
      <c r="L3" s="214" t="s">
        <v>73</v>
      </c>
      <c r="P3" s="39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s="43" customFormat="1" ht="14.25" customHeight="1" thickBot="1" thickTop="1">
      <c r="A4" s="45"/>
      <c r="B4" s="76" t="s">
        <v>0</v>
      </c>
      <c r="C4" s="76" t="s">
        <v>1</v>
      </c>
      <c r="D4" s="76" t="s">
        <v>2</v>
      </c>
      <c r="E4" s="48" t="s">
        <v>131</v>
      </c>
      <c r="F4" s="361"/>
      <c r="G4" s="361"/>
      <c r="H4" s="252">
        <v>41764</v>
      </c>
      <c r="I4" s="194">
        <v>41765</v>
      </c>
      <c r="J4" s="362"/>
      <c r="K4" s="51"/>
      <c r="L4" s="136" t="s">
        <v>325</v>
      </c>
      <c r="P4" s="39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16" ht="14.25" customHeight="1" thickBot="1" thickTop="1">
      <c r="A5" s="75" t="str">
        <f>CALENDARIO!D11</f>
        <v>GRANMA</v>
      </c>
      <c r="B5" s="49">
        <v>5</v>
      </c>
      <c r="C5" s="49">
        <v>9</v>
      </c>
      <c r="D5" s="49">
        <v>2</v>
      </c>
      <c r="E5" s="135">
        <v>1</v>
      </c>
      <c r="F5" s="363" t="s">
        <v>5</v>
      </c>
      <c r="G5" s="193" t="s">
        <v>6</v>
      </c>
      <c r="H5" s="253">
        <f>'LUN-5'!J5</f>
        <v>6</v>
      </c>
      <c r="I5" s="55">
        <v>3</v>
      </c>
      <c r="J5" s="54">
        <f>SUM(H5:I5)</f>
        <v>9</v>
      </c>
      <c r="L5" s="136" t="s">
        <v>326</v>
      </c>
      <c r="M5" s="47"/>
      <c r="N5" s="47"/>
      <c r="P5" s="39"/>
    </row>
    <row r="6" spans="1:16" ht="14.25" customHeight="1" thickBot="1" thickTop="1">
      <c r="A6" s="75" t="str">
        <f>CALENDARIO!D14</f>
        <v>PINAR DEL RIO</v>
      </c>
      <c r="B6" s="49">
        <v>4</v>
      </c>
      <c r="C6" s="49">
        <v>10</v>
      </c>
      <c r="D6" s="49">
        <v>3</v>
      </c>
      <c r="E6" s="135">
        <v>0</v>
      </c>
      <c r="F6" s="363"/>
      <c r="G6" s="193" t="s">
        <v>7</v>
      </c>
      <c r="H6" s="253">
        <f>'LUN-5'!J6</f>
        <v>0</v>
      </c>
      <c r="I6" s="56">
        <v>0</v>
      </c>
      <c r="J6" s="54">
        <f aca="true" t="shared" si="0" ref="J6:J18">SUM(H6:I6)</f>
        <v>0</v>
      </c>
      <c r="L6" s="136" t="s">
        <v>327</v>
      </c>
      <c r="M6" s="47"/>
      <c r="N6" s="47"/>
      <c r="P6" s="39"/>
    </row>
    <row r="7" spans="1:16" ht="14.25" customHeight="1" thickBot="1" thickTop="1">
      <c r="A7" s="52" t="s">
        <v>64</v>
      </c>
      <c r="B7" s="79" t="s">
        <v>321</v>
      </c>
      <c r="C7" s="155"/>
      <c r="F7" s="363"/>
      <c r="G7" s="193" t="s">
        <v>8</v>
      </c>
      <c r="H7" s="253">
        <f>'LUN-5'!J7</f>
        <v>0</v>
      </c>
      <c r="I7" s="56">
        <v>0</v>
      </c>
      <c r="J7" s="54">
        <f t="shared" si="0"/>
        <v>0</v>
      </c>
      <c r="L7" s="353"/>
      <c r="M7" s="353"/>
      <c r="N7" s="353"/>
      <c r="O7" s="113"/>
      <c r="P7" s="113"/>
    </row>
    <row r="8" spans="1:20" ht="14.25" customHeight="1" thickBot="1" thickTop="1">
      <c r="A8" s="52" t="s">
        <v>65</v>
      </c>
      <c r="B8" s="79" t="s">
        <v>322</v>
      </c>
      <c r="C8" s="155"/>
      <c r="F8" s="363"/>
      <c r="G8" s="193" t="s">
        <v>9</v>
      </c>
      <c r="H8" s="253">
        <f>'LUN-5'!J8</f>
        <v>3</v>
      </c>
      <c r="I8" s="56">
        <v>3</v>
      </c>
      <c r="J8" s="54">
        <f t="shared" si="0"/>
        <v>6</v>
      </c>
      <c r="K8" s="43"/>
      <c r="L8" s="348" t="s">
        <v>279</v>
      </c>
      <c r="M8" s="349"/>
      <c r="N8" s="349"/>
      <c r="O8" s="349"/>
      <c r="P8" s="349"/>
      <c r="Q8" s="349"/>
      <c r="T8" s="39"/>
    </row>
    <row r="9" spans="1:30" ht="14.25" customHeight="1" thickBot="1" thickTop="1">
      <c r="A9" s="52" t="s">
        <v>55</v>
      </c>
      <c r="B9" s="79"/>
      <c r="C9" s="155"/>
      <c r="F9" s="363" t="s">
        <v>10</v>
      </c>
      <c r="G9" s="193" t="s">
        <v>11</v>
      </c>
      <c r="H9" s="253">
        <f>'LUN-5'!J9</f>
        <v>1</v>
      </c>
      <c r="I9" s="56">
        <v>0</v>
      </c>
      <c r="J9" s="54">
        <f t="shared" si="0"/>
        <v>1</v>
      </c>
      <c r="K9" s="43"/>
      <c r="L9" s="92"/>
      <c r="M9" s="92" t="s">
        <v>18</v>
      </c>
      <c r="N9" s="92" t="s">
        <v>19</v>
      </c>
      <c r="O9" s="92" t="s">
        <v>20</v>
      </c>
      <c r="P9" s="92" t="s">
        <v>22</v>
      </c>
      <c r="Q9" s="92" t="s">
        <v>21</v>
      </c>
      <c r="T9" s="38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14.25" customHeight="1" thickBot="1" thickTop="1">
      <c r="A10" s="52" t="s">
        <v>3</v>
      </c>
      <c r="B10" s="154"/>
      <c r="C10" s="59"/>
      <c r="F10" s="363"/>
      <c r="G10" s="193" t="s">
        <v>12</v>
      </c>
      <c r="H10" s="253">
        <f>'LUN-5'!J10</f>
        <v>0</v>
      </c>
      <c r="I10" s="56">
        <v>0</v>
      </c>
      <c r="J10" s="54">
        <f t="shared" si="0"/>
        <v>0</v>
      </c>
      <c r="L10" s="136" t="s">
        <v>126</v>
      </c>
      <c r="M10" s="137">
        <f aca="true" t="shared" si="1" ref="M10:M15">N10+O10</f>
        <v>3</v>
      </c>
      <c r="N10" s="137">
        <v>2</v>
      </c>
      <c r="O10" s="137">
        <v>1</v>
      </c>
      <c r="P10" s="140">
        <f aca="true" t="shared" si="2" ref="P10:P15">IF(M10=0,"-",N10/M10)</f>
        <v>0.6666666666666666</v>
      </c>
      <c r="Q10" s="152" t="s">
        <v>16</v>
      </c>
      <c r="T10" s="38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20" ht="14.25" customHeight="1" thickBot="1" thickTop="1">
      <c r="A11" s="52"/>
      <c r="B11" s="154"/>
      <c r="C11" s="155"/>
      <c r="F11" s="363"/>
      <c r="G11" s="193" t="s">
        <v>13</v>
      </c>
      <c r="H11" s="253">
        <f>'LUN-5'!J11</f>
        <v>0</v>
      </c>
      <c r="I11" s="56">
        <v>0</v>
      </c>
      <c r="J11" s="54">
        <f t="shared" si="0"/>
        <v>0</v>
      </c>
      <c r="L11" s="139" t="s">
        <v>125</v>
      </c>
      <c r="M11" s="137">
        <f>N11+O11</f>
        <v>3</v>
      </c>
      <c r="N11" s="137">
        <v>2</v>
      </c>
      <c r="O11" s="137">
        <v>1</v>
      </c>
      <c r="P11" s="140">
        <f>IF(M11=0,"-",N11/M11)</f>
        <v>0.6666666666666666</v>
      </c>
      <c r="Q11" s="138">
        <f>((N10-N11)+(O11-O10))/2</f>
        <v>0</v>
      </c>
      <c r="T11" s="39"/>
    </row>
    <row r="12" spans="1:30" s="43" customFormat="1" ht="14.25" customHeight="1" thickBot="1" thickTop="1">
      <c r="A12" s="337" t="s">
        <v>137</v>
      </c>
      <c r="B12" s="337"/>
      <c r="C12" s="337"/>
      <c r="D12" s="337"/>
      <c r="E12" s="42"/>
      <c r="F12" s="365" t="s">
        <v>108</v>
      </c>
      <c r="G12" s="193" t="s">
        <v>14</v>
      </c>
      <c r="H12" s="253">
        <f>'LUN-5'!J12</f>
        <v>1</v>
      </c>
      <c r="I12" s="56">
        <v>0</v>
      </c>
      <c r="J12" s="54">
        <f t="shared" si="0"/>
        <v>1</v>
      </c>
      <c r="K12" s="47"/>
      <c r="L12" s="136" t="s">
        <v>124</v>
      </c>
      <c r="M12" s="137">
        <f>N12+O12</f>
        <v>3</v>
      </c>
      <c r="N12" s="137">
        <v>2</v>
      </c>
      <c r="O12" s="137">
        <v>1</v>
      </c>
      <c r="P12" s="140">
        <f>IF(M12=0,"-",N12/M12)</f>
        <v>0.6666666666666666</v>
      </c>
      <c r="Q12" s="138">
        <f>((N10-N12)+(O12-O10))/2</f>
        <v>0</v>
      </c>
      <c r="T12" s="39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s="43" customFormat="1" ht="14.25" customHeight="1" thickBot="1" thickTop="1">
      <c r="A13" s="44" t="s">
        <v>4</v>
      </c>
      <c r="B13" s="100" t="s">
        <v>319</v>
      </c>
      <c r="C13" s="336" t="s">
        <v>140</v>
      </c>
      <c r="D13" s="336"/>
      <c r="F13" s="365"/>
      <c r="G13" s="193" t="s">
        <v>68</v>
      </c>
      <c r="H13" s="253">
        <f>'LUN-5'!J13</f>
        <v>2</v>
      </c>
      <c r="I13" s="56">
        <v>1</v>
      </c>
      <c r="J13" s="54">
        <f t="shared" si="0"/>
        <v>3</v>
      </c>
      <c r="K13" s="47"/>
      <c r="L13" s="136" t="s">
        <v>122</v>
      </c>
      <c r="M13" s="137">
        <f t="shared" si="1"/>
        <v>3</v>
      </c>
      <c r="N13" s="137">
        <v>1</v>
      </c>
      <c r="O13" s="137">
        <v>2</v>
      </c>
      <c r="P13" s="140">
        <f t="shared" si="2"/>
        <v>0.3333333333333333</v>
      </c>
      <c r="Q13" s="138">
        <f>((N10-N13)+(O13-O10))/2</f>
        <v>1</v>
      </c>
      <c r="T13" s="39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20" ht="14.25" customHeight="1" thickBot="1" thickTop="1">
      <c r="A14" s="45"/>
      <c r="B14" s="46" t="s">
        <v>0</v>
      </c>
      <c r="C14" s="46" t="s">
        <v>1</v>
      </c>
      <c r="D14" s="46" t="s">
        <v>2</v>
      </c>
      <c r="E14" s="48" t="s">
        <v>131</v>
      </c>
      <c r="F14" s="365"/>
      <c r="G14" s="193" t="s">
        <v>76</v>
      </c>
      <c r="H14" s="253">
        <f>'LUN-5'!J14</f>
        <v>0</v>
      </c>
      <c r="I14" s="56">
        <v>0</v>
      </c>
      <c r="J14" s="54">
        <f t="shared" si="0"/>
        <v>0</v>
      </c>
      <c r="L14" s="136" t="s">
        <v>123</v>
      </c>
      <c r="M14" s="137">
        <f t="shared" si="1"/>
        <v>3</v>
      </c>
      <c r="N14" s="137">
        <v>1</v>
      </c>
      <c r="O14" s="137">
        <v>2</v>
      </c>
      <c r="P14" s="140">
        <f t="shared" si="2"/>
        <v>0.3333333333333333</v>
      </c>
      <c r="Q14" s="138">
        <f>((N10-N14)+(O14-O10))/2</f>
        <v>1</v>
      </c>
      <c r="T14" s="39"/>
    </row>
    <row r="15" spans="1:20" ht="14.25" customHeight="1" thickBot="1" thickTop="1">
      <c r="A15" s="75" t="str">
        <f>CALENDARIO!D12</f>
        <v>VILLA CLARA</v>
      </c>
      <c r="B15" s="49">
        <v>8</v>
      </c>
      <c r="C15" s="49">
        <v>14</v>
      </c>
      <c r="D15" s="49">
        <v>5</v>
      </c>
      <c r="E15" s="135">
        <v>0</v>
      </c>
      <c r="F15" s="365"/>
      <c r="G15" s="193" t="s">
        <v>17</v>
      </c>
      <c r="H15" s="253">
        <f>'LUN-5'!J15</f>
        <v>0</v>
      </c>
      <c r="I15" s="56">
        <v>0</v>
      </c>
      <c r="J15" s="54">
        <f t="shared" si="0"/>
        <v>0</v>
      </c>
      <c r="L15" s="136" t="s">
        <v>121</v>
      </c>
      <c r="M15" s="137">
        <f t="shared" si="1"/>
        <v>3</v>
      </c>
      <c r="N15" s="137">
        <v>1</v>
      </c>
      <c r="O15" s="137">
        <v>2</v>
      </c>
      <c r="P15" s="140">
        <f t="shared" si="2"/>
        <v>0.3333333333333333</v>
      </c>
      <c r="Q15" s="138">
        <f>((N10-N15)+(O15-O10))/2</f>
        <v>1</v>
      </c>
      <c r="T15" s="39"/>
    </row>
    <row r="16" spans="1:20" ht="14.25" customHeight="1" thickTop="1">
      <c r="A16" s="75" t="str">
        <f>CALENDARIO!D16</f>
        <v>CIEGO DE AVILA</v>
      </c>
      <c r="B16" s="49">
        <v>9</v>
      </c>
      <c r="C16" s="49">
        <v>9</v>
      </c>
      <c r="D16" s="49">
        <v>1</v>
      </c>
      <c r="E16" s="135">
        <v>1</v>
      </c>
      <c r="F16" s="365"/>
      <c r="G16" s="67" t="s">
        <v>63</v>
      </c>
      <c r="H16" s="253">
        <f>'LUN-5'!J16</f>
        <v>0</v>
      </c>
      <c r="I16" s="56">
        <v>0</v>
      </c>
      <c r="J16" s="54">
        <f t="shared" si="0"/>
        <v>0</v>
      </c>
      <c r="K16" s="43"/>
      <c r="O16" s="39"/>
      <c r="P16" s="60"/>
      <c r="Q16" s="60"/>
      <c r="T16" s="39"/>
    </row>
    <row r="17" spans="1:28" ht="14.25" customHeight="1">
      <c r="A17" s="52" t="s">
        <v>64</v>
      </c>
      <c r="B17" s="79" t="s">
        <v>329</v>
      </c>
      <c r="C17" s="155"/>
      <c r="F17" s="365"/>
      <c r="G17" s="67" t="s">
        <v>66</v>
      </c>
      <c r="H17" s="253">
        <f>'LUN-5'!J17</f>
        <v>0</v>
      </c>
      <c r="I17" s="56">
        <v>0</v>
      </c>
      <c r="J17" s="54">
        <f t="shared" si="0"/>
        <v>0</v>
      </c>
      <c r="K17" s="43"/>
      <c r="L17" s="61"/>
      <c r="M17" s="215"/>
      <c r="N17" s="216"/>
      <c r="O17" s="354" t="s">
        <v>75</v>
      </c>
      <c r="R17" s="38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4.25" customHeight="1">
      <c r="A18" s="52" t="s">
        <v>65</v>
      </c>
      <c r="B18" s="79" t="s">
        <v>330</v>
      </c>
      <c r="C18" s="155"/>
      <c r="F18" s="365"/>
      <c r="G18" s="67" t="s">
        <v>67</v>
      </c>
      <c r="H18" s="253">
        <f>'LUN-5'!J18</f>
        <v>0</v>
      </c>
      <c r="I18" s="56">
        <v>0</v>
      </c>
      <c r="J18" s="54">
        <f t="shared" si="0"/>
        <v>0</v>
      </c>
      <c r="L18" s="61"/>
      <c r="M18" s="217">
        <v>41765</v>
      </c>
      <c r="N18" s="69" t="s">
        <v>23</v>
      </c>
      <c r="O18" s="355"/>
      <c r="R18" s="38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18" ht="14.25" customHeight="1">
      <c r="A19" s="52" t="s">
        <v>55</v>
      </c>
      <c r="B19" s="156"/>
      <c r="C19" s="157"/>
      <c r="D19" s="57"/>
      <c r="F19" s="112"/>
      <c r="G19" s="112"/>
      <c r="H19" s="112"/>
      <c r="I19" s="112"/>
      <c r="J19" s="112"/>
      <c r="L19" s="62" t="s">
        <v>24</v>
      </c>
      <c r="M19" s="68">
        <f>B5+B6+B15+B16+B25+B26</f>
        <v>37</v>
      </c>
      <c r="N19" s="66">
        <f>SUM(M19:M19)</f>
        <v>37</v>
      </c>
      <c r="O19" s="63">
        <f>N19/J5</f>
        <v>4.111111111111111</v>
      </c>
      <c r="R19" s="39"/>
    </row>
    <row r="20" spans="1:28" s="43" customFormat="1" ht="17.25" customHeight="1">
      <c r="A20" s="52" t="s">
        <v>3</v>
      </c>
      <c r="B20" s="154"/>
      <c r="C20" s="79"/>
      <c r="D20" s="57"/>
      <c r="E20" s="58"/>
      <c r="F20" s="47"/>
      <c r="G20" s="47"/>
      <c r="H20" s="47"/>
      <c r="I20" s="47"/>
      <c r="J20" s="39"/>
      <c r="K20" s="47"/>
      <c r="L20" s="62" t="s">
        <v>25</v>
      </c>
      <c r="M20" s="68">
        <f>C5+C6+C15+C16+C25+C26</f>
        <v>64</v>
      </c>
      <c r="N20" s="66">
        <f>SUM(M20:M20)</f>
        <v>64</v>
      </c>
      <c r="O20" s="63">
        <f>N20/J5</f>
        <v>7.111111111111111</v>
      </c>
      <c r="R20" s="39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2" s="43" customFormat="1" ht="14.25" customHeight="1">
      <c r="A21" s="52"/>
      <c r="B21" s="154"/>
      <c r="C21" s="157"/>
      <c r="D21" s="57"/>
      <c r="E21" s="58"/>
      <c r="F21" s="47"/>
      <c r="G21" s="47"/>
      <c r="H21" s="47"/>
      <c r="I21" s="47"/>
      <c r="J21" s="47"/>
      <c r="K21" s="47"/>
      <c r="L21" s="62" t="s">
        <v>26</v>
      </c>
      <c r="M21" s="68">
        <f>D5+D6+D15+D16+D25+D26</f>
        <v>18</v>
      </c>
      <c r="N21" s="66">
        <f>SUM(M21:M21)</f>
        <v>18</v>
      </c>
      <c r="O21" s="63">
        <f>N21/J5</f>
        <v>2</v>
      </c>
      <c r="P21" s="47"/>
      <c r="Q21" s="47"/>
      <c r="R21" s="47"/>
      <c r="S21" s="47"/>
      <c r="T21" s="47"/>
      <c r="U21" s="47"/>
      <c r="V21" s="47"/>
    </row>
    <row r="22" spans="1:15" ht="14.25" customHeight="1">
      <c r="A22" s="337" t="s">
        <v>139</v>
      </c>
      <c r="B22" s="337"/>
      <c r="C22" s="337"/>
      <c r="D22" s="337"/>
      <c r="L22" s="364"/>
      <c r="M22" s="364"/>
      <c r="N22" s="364"/>
      <c r="O22" s="39"/>
    </row>
    <row r="23" spans="1:14" ht="14.25" customHeight="1">
      <c r="A23" s="44" t="s">
        <v>4</v>
      </c>
      <c r="B23" s="100" t="s">
        <v>320</v>
      </c>
      <c r="C23" s="334" t="s">
        <v>141</v>
      </c>
      <c r="D23" s="335"/>
      <c r="M23" s="47"/>
      <c r="N23" s="47"/>
    </row>
    <row r="24" spans="1:14" ht="14.25" customHeight="1">
      <c r="A24" s="45"/>
      <c r="B24" s="46" t="s">
        <v>0</v>
      </c>
      <c r="C24" s="46" t="s">
        <v>1</v>
      </c>
      <c r="D24" s="46" t="s">
        <v>2</v>
      </c>
      <c r="E24" s="48" t="s">
        <v>131</v>
      </c>
      <c r="M24" s="47"/>
      <c r="N24" s="47"/>
    </row>
    <row r="25" spans="1:19" ht="15.75">
      <c r="A25" s="75" t="str">
        <f>CALENDARIO!D15</f>
        <v>LA HABANA</v>
      </c>
      <c r="B25" s="49">
        <v>5</v>
      </c>
      <c r="C25" s="49">
        <v>12</v>
      </c>
      <c r="D25" s="49">
        <v>4</v>
      </c>
      <c r="E25" s="135">
        <v>0</v>
      </c>
      <c r="M25" s="47"/>
      <c r="N25" s="43"/>
      <c r="O25" s="43"/>
      <c r="P25" s="43"/>
      <c r="Q25" s="43"/>
      <c r="R25" s="43"/>
      <c r="S25" s="43"/>
    </row>
    <row r="26" spans="1:19" ht="15.75">
      <c r="A26" s="75" t="str">
        <f>CALENDARIO!D13</f>
        <v>GUANTANAMO</v>
      </c>
      <c r="B26" s="49">
        <v>6</v>
      </c>
      <c r="C26" s="49">
        <v>10</v>
      </c>
      <c r="D26" s="49">
        <v>3</v>
      </c>
      <c r="E26" s="135">
        <v>1</v>
      </c>
      <c r="F26" s="43"/>
      <c r="G26" s="43"/>
      <c r="H26" s="43"/>
      <c r="I26" s="43"/>
      <c r="J26" s="43"/>
      <c r="K26" s="43"/>
      <c r="M26" s="47"/>
      <c r="N26" s="43"/>
      <c r="O26" s="43"/>
      <c r="P26" s="43"/>
      <c r="Q26" s="43"/>
      <c r="R26" s="43"/>
      <c r="S26" s="43"/>
    </row>
    <row r="27" spans="1:19" ht="15">
      <c r="A27" s="52" t="s">
        <v>64</v>
      </c>
      <c r="B27" s="79" t="s">
        <v>324</v>
      </c>
      <c r="F27" s="43"/>
      <c r="G27" s="43"/>
      <c r="H27" s="43"/>
      <c r="I27" s="43"/>
      <c r="J27" s="43"/>
      <c r="M27" s="47"/>
      <c r="N27" s="43"/>
      <c r="O27" s="43"/>
      <c r="P27" s="43"/>
      <c r="Q27" s="43"/>
      <c r="R27" s="43"/>
      <c r="S27" s="43"/>
    </row>
    <row r="28" spans="1:24" s="43" customFormat="1" ht="16.5" customHeight="1">
      <c r="A28" s="52" t="s">
        <v>65</v>
      </c>
      <c r="B28" s="79" t="s">
        <v>328</v>
      </c>
      <c r="C28" s="53"/>
      <c r="D28" s="53"/>
      <c r="E28" s="42"/>
      <c r="F28" s="47"/>
      <c r="G28" s="47"/>
      <c r="H28" s="47"/>
      <c r="I28" s="47"/>
      <c r="J28" s="47"/>
      <c r="K28" s="47"/>
      <c r="L28" s="47"/>
      <c r="M28" s="39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43" customFormat="1" ht="15">
      <c r="A29" s="52" t="s">
        <v>55</v>
      </c>
      <c r="B29" s="79" t="s">
        <v>323</v>
      </c>
      <c r="C29" s="53"/>
      <c r="D29" s="53"/>
      <c r="E29" s="42"/>
      <c r="F29" s="47"/>
      <c r="G29" s="47"/>
      <c r="H29" s="47"/>
      <c r="I29" s="47"/>
      <c r="J29" s="47"/>
      <c r="K29" s="47"/>
      <c r="L29" s="47"/>
      <c r="M29" s="39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43" customFormat="1" ht="15">
      <c r="A30" s="52" t="s">
        <v>3</v>
      </c>
      <c r="B30" s="154"/>
      <c r="C30" s="59"/>
      <c r="D30" s="53"/>
      <c r="E30" s="42"/>
      <c r="F30" s="47"/>
      <c r="G30" s="47"/>
      <c r="H30" s="47"/>
      <c r="I30" s="47"/>
      <c r="J30" s="47"/>
      <c r="K30" s="47"/>
      <c r="L30" s="47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43" customFormat="1" ht="15">
      <c r="A31" s="52"/>
      <c r="B31" s="70"/>
      <c r="C31" s="53"/>
      <c r="D31" s="53"/>
      <c r="E31" s="42"/>
      <c r="F31" s="47"/>
      <c r="G31" s="47"/>
      <c r="H31" s="47"/>
      <c r="I31" s="47"/>
      <c r="J31" s="47"/>
      <c r="K31" s="47"/>
      <c r="L31" s="47"/>
      <c r="M31" s="39"/>
      <c r="N31" s="39"/>
      <c r="O31" s="47"/>
      <c r="P31" s="47"/>
      <c r="R31" s="47"/>
      <c r="S31" s="47"/>
      <c r="T31" s="47"/>
      <c r="U31" s="47"/>
      <c r="V31" s="47"/>
      <c r="W31" s="47"/>
      <c r="X31" s="47"/>
    </row>
    <row r="32" ht="15">
      <c r="B32" s="70"/>
    </row>
    <row r="33" ht="14.25" customHeight="1"/>
  </sheetData>
  <sheetProtection autoFilter="0" pivotTables="0"/>
  <mergeCells count="18">
    <mergeCell ref="F1:J1"/>
    <mergeCell ref="F2:J2"/>
    <mergeCell ref="J3:J4"/>
    <mergeCell ref="F5:F8"/>
    <mergeCell ref="A1:D1"/>
    <mergeCell ref="A2:D2"/>
    <mergeCell ref="F3:G4"/>
    <mergeCell ref="C3:D3"/>
    <mergeCell ref="L7:N7"/>
    <mergeCell ref="L8:Q8"/>
    <mergeCell ref="C23:D23"/>
    <mergeCell ref="F12:F18"/>
    <mergeCell ref="C13:D13"/>
    <mergeCell ref="O17:O18"/>
    <mergeCell ref="A22:D22"/>
    <mergeCell ref="L22:N22"/>
    <mergeCell ref="F9:F11"/>
    <mergeCell ref="A12:D12"/>
  </mergeCells>
  <hyperlinks>
    <hyperlink ref="A1:D1" location="CALENDARIO!C4" display="MARTES 15/04/2014"/>
  </hyperlinks>
  <printOptions/>
  <pageMargins left="0.13" right="0.17" top="0.22" bottom="0.17" header="0" footer="0"/>
  <pageSetup horizontalDpi="240" verticalDpi="24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"/>
  <sheetViews>
    <sheetView zoomScalePageLayoutView="0" workbookViewId="0" topLeftCell="D1">
      <selection activeCell="A1" sqref="A1:D1"/>
    </sheetView>
  </sheetViews>
  <sheetFormatPr defaultColWidth="9.140625" defaultRowHeight="12.75"/>
  <cols>
    <col min="1" max="1" width="16.421875" style="43" bestFit="1" customWidth="1"/>
    <col min="2" max="2" width="4.7109375" style="71" customWidth="1"/>
    <col min="3" max="4" width="4.7109375" style="53" customWidth="1"/>
    <col min="5" max="5" width="7.8515625" style="42" bestFit="1" customWidth="1"/>
    <col min="6" max="6" width="9.421875" style="47" bestFit="1" customWidth="1"/>
    <col min="7" max="7" width="21.8515625" style="47" customWidth="1"/>
    <col min="8" max="8" width="9.28125" style="47" bestFit="1" customWidth="1"/>
    <col min="9" max="9" width="9.8515625" style="47" bestFit="1" customWidth="1"/>
    <col min="10" max="10" width="10.00390625" style="47" customWidth="1"/>
    <col min="11" max="11" width="6.421875" style="47" customWidth="1"/>
    <col min="12" max="12" width="20.7109375" style="47" bestFit="1" customWidth="1"/>
    <col min="13" max="13" width="12.140625" style="39" bestFit="1" customWidth="1"/>
    <col min="14" max="14" width="9.28125" style="39" bestFit="1" customWidth="1"/>
    <col min="15" max="15" width="9.7109375" style="47" bestFit="1" customWidth="1"/>
    <col min="16" max="16384" width="9.140625" style="47" customWidth="1"/>
  </cols>
  <sheetData>
    <row r="1" spans="1:20" s="41" customFormat="1" ht="27.75" customHeight="1" thickBot="1" thickTop="1">
      <c r="A1" s="338" t="s">
        <v>145</v>
      </c>
      <c r="B1" s="338"/>
      <c r="C1" s="338"/>
      <c r="D1" s="338"/>
      <c r="E1" s="40"/>
      <c r="F1" s="340" t="s">
        <v>128</v>
      </c>
      <c r="G1" s="340"/>
      <c r="H1" s="340"/>
      <c r="I1" s="340"/>
      <c r="J1" s="340"/>
      <c r="K1" s="103"/>
      <c r="L1" s="213" t="s">
        <v>127</v>
      </c>
      <c r="M1" s="64"/>
      <c r="N1" s="64"/>
      <c r="O1" s="64"/>
      <c r="P1" s="64"/>
      <c r="Q1" s="64"/>
      <c r="R1" s="64"/>
      <c r="S1" s="64"/>
      <c r="T1" s="64"/>
    </row>
    <row r="2" spans="1:20" s="196" customFormat="1" ht="17.25" customHeight="1" thickBot="1" thickTop="1">
      <c r="A2" s="337" t="s">
        <v>137</v>
      </c>
      <c r="B2" s="337"/>
      <c r="C2" s="337"/>
      <c r="D2" s="337"/>
      <c r="E2" s="195"/>
      <c r="F2" s="339" t="s">
        <v>129</v>
      </c>
      <c r="G2" s="339"/>
      <c r="H2" s="339"/>
      <c r="I2" s="339"/>
      <c r="J2" s="339"/>
      <c r="K2" s="219"/>
      <c r="L2" s="220" t="s">
        <v>110</v>
      </c>
      <c r="M2" s="41"/>
      <c r="N2" s="41"/>
      <c r="O2" s="41"/>
      <c r="P2" s="41"/>
      <c r="Q2" s="41"/>
      <c r="R2" s="41"/>
      <c r="S2" s="41"/>
      <c r="T2" s="41"/>
    </row>
    <row r="3" spans="1:26" s="43" customFormat="1" ht="14.25" customHeight="1" thickBot="1" thickTop="1">
      <c r="A3" s="44" t="s">
        <v>4</v>
      </c>
      <c r="B3" s="99">
        <v>10</v>
      </c>
      <c r="C3" s="334" t="s">
        <v>138</v>
      </c>
      <c r="D3" s="335"/>
      <c r="F3" s="361"/>
      <c r="G3" s="361"/>
      <c r="H3" s="251" t="s">
        <v>132</v>
      </c>
      <c r="I3" s="198" t="s">
        <v>130</v>
      </c>
      <c r="J3" s="362" t="s">
        <v>23</v>
      </c>
      <c r="K3" s="50"/>
      <c r="L3" s="214" t="s">
        <v>73</v>
      </c>
      <c r="P3" s="39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s="43" customFormat="1" ht="14.25" customHeight="1" thickBot="1" thickTop="1">
      <c r="A4" s="45"/>
      <c r="B4" s="76" t="s">
        <v>0</v>
      </c>
      <c r="C4" s="76" t="s">
        <v>1</v>
      </c>
      <c r="D4" s="76" t="s">
        <v>2</v>
      </c>
      <c r="E4" s="48" t="s">
        <v>131</v>
      </c>
      <c r="F4" s="361"/>
      <c r="G4" s="361"/>
      <c r="H4" s="252">
        <v>41035</v>
      </c>
      <c r="I4" s="194">
        <v>41766</v>
      </c>
      <c r="J4" s="362"/>
      <c r="K4" s="51"/>
      <c r="L4" s="136" t="s">
        <v>348</v>
      </c>
      <c r="P4" s="39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16" ht="14.25" customHeight="1" thickBot="1" thickTop="1">
      <c r="A5" s="75" t="str">
        <f>CALENDARIO!D16</f>
        <v>CIEGO DE AVILA</v>
      </c>
      <c r="B5" s="49">
        <v>3</v>
      </c>
      <c r="C5" s="49">
        <v>11</v>
      </c>
      <c r="D5" s="49">
        <v>4</v>
      </c>
      <c r="E5" s="135">
        <v>0</v>
      </c>
      <c r="F5" s="363" t="s">
        <v>5</v>
      </c>
      <c r="G5" s="193" t="s">
        <v>6</v>
      </c>
      <c r="H5" s="253">
        <f>'MAR-6'!J5</f>
        <v>9</v>
      </c>
      <c r="I5" s="55">
        <v>3</v>
      </c>
      <c r="J5" s="54">
        <f>SUM(H5:I5)</f>
        <v>12</v>
      </c>
      <c r="L5" s="136" t="s">
        <v>349</v>
      </c>
      <c r="M5" s="47"/>
      <c r="N5" s="47"/>
      <c r="P5" s="39"/>
    </row>
    <row r="6" spans="1:16" ht="14.25" customHeight="1" thickBot="1" thickTop="1">
      <c r="A6" s="75" t="str">
        <f>CALENDARIO!D15</f>
        <v>LA HABANA</v>
      </c>
      <c r="B6" s="49">
        <v>6</v>
      </c>
      <c r="C6" s="49">
        <v>9</v>
      </c>
      <c r="D6" s="49">
        <v>1</v>
      </c>
      <c r="E6" s="135">
        <v>1</v>
      </c>
      <c r="F6" s="363"/>
      <c r="G6" s="193" t="s">
        <v>7</v>
      </c>
      <c r="H6" s="253">
        <f>'MAR-6'!J6</f>
        <v>0</v>
      </c>
      <c r="I6" s="56">
        <v>0</v>
      </c>
      <c r="J6" s="54">
        <f aca="true" t="shared" si="0" ref="J6:J18">SUM(H6:I6)</f>
        <v>0</v>
      </c>
      <c r="L6" s="136" t="s">
        <v>350</v>
      </c>
      <c r="M6" s="47"/>
      <c r="N6" s="47"/>
      <c r="P6" s="39"/>
    </row>
    <row r="7" spans="1:16" ht="14.25" customHeight="1" thickBot="1" thickTop="1">
      <c r="A7" s="52" t="s">
        <v>64</v>
      </c>
      <c r="B7" s="79" t="s">
        <v>342</v>
      </c>
      <c r="C7" s="155"/>
      <c r="F7" s="363"/>
      <c r="G7" s="193" t="s">
        <v>8</v>
      </c>
      <c r="H7" s="253">
        <f>'MAR-6'!J7</f>
        <v>0</v>
      </c>
      <c r="I7" s="56">
        <v>0</v>
      </c>
      <c r="J7" s="54">
        <f t="shared" si="0"/>
        <v>0</v>
      </c>
      <c r="L7" s="353"/>
      <c r="M7" s="353"/>
      <c r="N7" s="353"/>
      <c r="O7" s="113"/>
      <c r="P7" s="113"/>
    </row>
    <row r="8" spans="1:20" ht="14.25" customHeight="1" thickBot="1" thickTop="1">
      <c r="A8" s="52" t="s">
        <v>65</v>
      </c>
      <c r="B8" s="79" t="s">
        <v>341</v>
      </c>
      <c r="C8" s="155"/>
      <c r="F8" s="363"/>
      <c r="G8" s="193" t="s">
        <v>9</v>
      </c>
      <c r="H8" s="253">
        <f>'MAR-6'!J8</f>
        <v>6</v>
      </c>
      <c r="I8" s="56">
        <v>1</v>
      </c>
      <c r="J8" s="54">
        <f t="shared" si="0"/>
        <v>7</v>
      </c>
      <c r="K8" s="43"/>
      <c r="L8" s="348" t="s">
        <v>279</v>
      </c>
      <c r="M8" s="349"/>
      <c r="N8" s="349"/>
      <c r="O8" s="349"/>
      <c r="P8" s="349"/>
      <c r="Q8" s="349"/>
      <c r="T8" s="39"/>
    </row>
    <row r="9" spans="1:30" ht="14.25" customHeight="1" thickBot="1" thickTop="1">
      <c r="A9" s="52" t="s">
        <v>55</v>
      </c>
      <c r="B9" s="79" t="s">
        <v>343</v>
      </c>
      <c r="C9" s="155"/>
      <c r="F9" s="363" t="s">
        <v>10</v>
      </c>
      <c r="G9" s="193" t="s">
        <v>11</v>
      </c>
      <c r="H9" s="253">
        <f>'MAR-6'!J9</f>
        <v>1</v>
      </c>
      <c r="I9" s="56">
        <v>0</v>
      </c>
      <c r="J9" s="54">
        <f t="shared" si="0"/>
        <v>1</v>
      </c>
      <c r="K9" s="43"/>
      <c r="L9" s="92"/>
      <c r="M9" s="92" t="s">
        <v>18</v>
      </c>
      <c r="N9" s="92" t="s">
        <v>19</v>
      </c>
      <c r="O9" s="92" t="s">
        <v>20</v>
      </c>
      <c r="P9" s="92" t="s">
        <v>22</v>
      </c>
      <c r="Q9" s="92" t="s">
        <v>21</v>
      </c>
      <c r="T9" s="38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14.25" customHeight="1" thickBot="1" thickTop="1">
      <c r="A10" s="52" t="s">
        <v>3</v>
      </c>
      <c r="B10" s="154"/>
      <c r="C10" s="59"/>
      <c r="F10" s="363"/>
      <c r="G10" s="193" t="s">
        <v>12</v>
      </c>
      <c r="H10" s="253">
        <f>'MAR-6'!J10</f>
        <v>0</v>
      </c>
      <c r="I10" s="56">
        <v>0</v>
      </c>
      <c r="J10" s="54">
        <f t="shared" si="0"/>
        <v>0</v>
      </c>
      <c r="L10" s="136" t="s">
        <v>125</v>
      </c>
      <c r="M10" s="137">
        <f aca="true" t="shared" si="1" ref="M10:M15">N10+O10</f>
        <v>4</v>
      </c>
      <c r="N10" s="137">
        <v>3</v>
      </c>
      <c r="O10" s="137">
        <v>1</v>
      </c>
      <c r="P10" s="140">
        <f aca="true" t="shared" si="2" ref="P10:P15">IF(M10=0,"-",N10/M10)</f>
        <v>0.75</v>
      </c>
      <c r="Q10" s="152" t="s">
        <v>16</v>
      </c>
      <c r="T10" s="38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20" ht="14.25" customHeight="1" thickBot="1" thickTop="1">
      <c r="A11" s="52"/>
      <c r="B11" s="154"/>
      <c r="C11" s="155"/>
      <c r="F11" s="363"/>
      <c r="G11" s="193" t="s">
        <v>13</v>
      </c>
      <c r="H11" s="253">
        <f>'MAR-6'!J11</f>
        <v>0</v>
      </c>
      <c r="I11" s="56">
        <v>0</v>
      </c>
      <c r="J11" s="54">
        <f t="shared" si="0"/>
        <v>0</v>
      </c>
      <c r="L11" s="136" t="s">
        <v>121</v>
      </c>
      <c r="M11" s="137">
        <f>N11+O11</f>
        <v>4</v>
      </c>
      <c r="N11" s="137">
        <v>2</v>
      </c>
      <c r="O11" s="137">
        <v>2</v>
      </c>
      <c r="P11" s="140">
        <f>IF(M11=0,"-",N11/M11)</f>
        <v>0.5</v>
      </c>
      <c r="Q11" s="138">
        <f>((N10-N11)+(O11-O10))/2</f>
        <v>1</v>
      </c>
      <c r="T11" s="39"/>
    </row>
    <row r="12" spans="1:30" s="43" customFormat="1" ht="14.25" customHeight="1" thickBot="1" thickTop="1">
      <c r="A12" s="337" t="s">
        <v>137</v>
      </c>
      <c r="B12" s="337"/>
      <c r="C12" s="337"/>
      <c r="D12" s="337"/>
      <c r="E12" s="42"/>
      <c r="F12" s="365" t="s">
        <v>108</v>
      </c>
      <c r="G12" s="193" t="s">
        <v>14</v>
      </c>
      <c r="H12" s="253">
        <f>'MAR-6'!J12</f>
        <v>1</v>
      </c>
      <c r="I12" s="56">
        <v>0</v>
      </c>
      <c r="J12" s="54">
        <f t="shared" si="0"/>
        <v>1</v>
      </c>
      <c r="K12" s="47"/>
      <c r="L12" s="136" t="s">
        <v>126</v>
      </c>
      <c r="M12" s="137">
        <f>N12+O12</f>
        <v>4</v>
      </c>
      <c r="N12" s="137">
        <v>2</v>
      </c>
      <c r="O12" s="137">
        <v>2</v>
      </c>
      <c r="P12" s="140">
        <f t="shared" si="2"/>
        <v>0.5</v>
      </c>
      <c r="Q12" s="138">
        <f>((N10-N12)+(O12-O10))/2</f>
        <v>1</v>
      </c>
      <c r="T12" s="39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s="43" customFormat="1" ht="14.25" customHeight="1" thickBot="1" thickTop="1">
      <c r="A13" s="44" t="s">
        <v>4</v>
      </c>
      <c r="B13" s="100" t="s">
        <v>133</v>
      </c>
      <c r="C13" s="336" t="s">
        <v>140</v>
      </c>
      <c r="D13" s="336"/>
      <c r="F13" s="365"/>
      <c r="G13" s="193" t="s">
        <v>68</v>
      </c>
      <c r="H13" s="253">
        <f>'MAR-6'!J13</f>
        <v>3</v>
      </c>
      <c r="I13" s="56">
        <v>0</v>
      </c>
      <c r="J13" s="54">
        <f t="shared" si="0"/>
        <v>3</v>
      </c>
      <c r="K13" s="47"/>
      <c r="L13" s="136" t="s">
        <v>124</v>
      </c>
      <c r="M13" s="137">
        <f>N13+O13</f>
        <v>4</v>
      </c>
      <c r="N13" s="137">
        <v>2</v>
      </c>
      <c r="O13" s="137">
        <v>2</v>
      </c>
      <c r="P13" s="140">
        <f t="shared" si="2"/>
        <v>0.5</v>
      </c>
      <c r="Q13" s="138">
        <f>((N10-N13)+(O13-O10))/2</f>
        <v>1</v>
      </c>
      <c r="T13" s="39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20" ht="14.25" customHeight="1" thickBot="1" thickTop="1">
      <c r="A14" s="45"/>
      <c r="B14" s="46" t="s">
        <v>0</v>
      </c>
      <c r="C14" s="46" t="s">
        <v>1</v>
      </c>
      <c r="D14" s="46" t="s">
        <v>2</v>
      </c>
      <c r="E14" s="48" t="s">
        <v>131</v>
      </c>
      <c r="F14" s="365"/>
      <c r="G14" s="193" t="s">
        <v>76</v>
      </c>
      <c r="H14" s="253">
        <f>'MAR-6'!J14</f>
        <v>0</v>
      </c>
      <c r="I14" s="56">
        <v>0</v>
      </c>
      <c r="J14" s="54">
        <f t="shared" si="0"/>
        <v>0</v>
      </c>
      <c r="L14" s="136" t="s">
        <v>122</v>
      </c>
      <c r="M14" s="137">
        <f t="shared" si="1"/>
        <v>4</v>
      </c>
      <c r="N14" s="137">
        <v>2</v>
      </c>
      <c r="O14" s="137">
        <v>2</v>
      </c>
      <c r="P14" s="140">
        <f t="shared" si="2"/>
        <v>0.5</v>
      </c>
      <c r="Q14" s="138">
        <f>((N10-N14)+(O14-O10))/2</f>
        <v>1</v>
      </c>
      <c r="T14" s="39"/>
    </row>
    <row r="15" spans="1:20" ht="14.25" customHeight="1" thickBot="1" thickTop="1">
      <c r="A15" s="75" t="str">
        <f>CALENDARIO!D13</f>
        <v>GUANTANAMO</v>
      </c>
      <c r="B15" s="49">
        <v>6</v>
      </c>
      <c r="C15" s="49">
        <v>6</v>
      </c>
      <c r="D15" s="49">
        <v>3</v>
      </c>
      <c r="E15" s="135">
        <v>1</v>
      </c>
      <c r="F15" s="365"/>
      <c r="G15" s="193" t="s">
        <v>17</v>
      </c>
      <c r="H15" s="253">
        <f>'MAR-6'!J15</f>
        <v>0</v>
      </c>
      <c r="I15" s="56">
        <v>0</v>
      </c>
      <c r="J15" s="54">
        <f t="shared" si="0"/>
        <v>0</v>
      </c>
      <c r="L15" s="136" t="s">
        <v>123</v>
      </c>
      <c r="M15" s="137">
        <f t="shared" si="1"/>
        <v>4</v>
      </c>
      <c r="N15" s="137">
        <v>1</v>
      </c>
      <c r="O15" s="137">
        <v>3</v>
      </c>
      <c r="P15" s="140">
        <f t="shared" si="2"/>
        <v>0.25</v>
      </c>
      <c r="Q15" s="138">
        <f>((N10-N15)+(O15-O10))/2</f>
        <v>2</v>
      </c>
      <c r="T15" s="39"/>
    </row>
    <row r="16" spans="1:20" ht="14.25" customHeight="1" thickTop="1">
      <c r="A16" s="75" t="str">
        <f>CALENDARIO!D11</f>
        <v>GRANMA</v>
      </c>
      <c r="B16" s="49">
        <v>5</v>
      </c>
      <c r="C16" s="49">
        <v>9</v>
      </c>
      <c r="D16" s="49">
        <v>6</v>
      </c>
      <c r="E16" s="135">
        <v>0</v>
      </c>
      <c r="F16" s="365"/>
      <c r="G16" s="67" t="s">
        <v>63</v>
      </c>
      <c r="H16" s="253">
        <f>'MAR-6'!J16</f>
        <v>0</v>
      </c>
      <c r="I16" s="56">
        <v>0</v>
      </c>
      <c r="J16" s="54">
        <f t="shared" si="0"/>
        <v>0</v>
      </c>
      <c r="K16" s="43"/>
      <c r="O16" s="39"/>
      <c r="P16" s="60"/>
      <c r="Q16" s="60"/>
      <c r="T16" s="39"/>
    </row>
    <row r="17" spans="1:28" ht="14.25" customHeight="1">
      <c r="A17" s="52" t="s">
        <v>64</v>
      </c>
      <c r="B17" s="79" t="s">
        <v>344</v>
      </c>
      <c r="C17" s="155"/>
      <c r="F17" s="365"/>
      <c r="G17" s="67" t="s">
        <v>66</v>
      </c>
      <c r="H17" s="253">
        <f>'MAR-6'!J17</f>
        <v>0</v>
      </c>
      <c r="I17" s="56">
        <v>0</v>
      </c>
      <c r="J17" s="54">
        <f t="shared" si="0"/>
        <v>0</v>
      </c>
      <c r="K17" s="43"/>
      <c r="L17" s="61"/>
      <c r="M17" s="215"/>
      <c r="N17" s="216"/>
      <c r="O17" s="354" t="s">
        <v>75</v>
      </c>
      <c r="R17" s="38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4.25" customHeight="1">
      <c r="A18" s="52" t="s">
        <v>65</v>
      </c>
      <c r="B18" s="79" t="s">
        <v>345</v>
      </c>
      <c r="C18" s="155"/>
      <c r="F18" s="365"/>
      <c r="G18" s="67" t="s">
        <v>67</v>
      </c>
      <c r="H18" s="253">
        <f>'MAR-6'!J18</f>
        <v>0</v>
      </c>
      <c r="I18" s="56">
        <v>0</v>
      </c>
      <c r="J18" s="54">
        <f t="shared" si="0"/>
        <v>0</v>
      </c>
      <c r="L18" s="61"/>
      <c r="M18" s="217">
        <v>41766</v>
      </c>
      <c r="N18" s="69" t="s">
        <v>23</v>
      </c>
      <c r="O18" s="355"/>
      <c r="R18" s="38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18" ht="14.25" customHeight="1">
      <c r="A19" s="52" t="s">
        <v>55</v>
      </c>
      <c r="B19" s="156"/>
      <c r="C19" s="157"/>
      <c r="D19" s="57"/>
      <c r="F19" s="112"/>
      <c r="G19" s="112"/>
      <c r="H19" s="112"/>
      <c r="I19" s="112"/>
      <c r="J19" s="112"/>
      <c r="L19" s="62" t="s">
        <v>24</v>
      </c>
      <c r="M19" s="68">
        <f>B5+B6+B15+B16+B25+B26</f>
        <v>28</v>
      </c>
      <c r="N19" s="66">
        <f>SUM(M19:M19)</f>
        <v>28</v>
      </c>
      <c r="O19" s="63">
        <f>N19/J5</f>
        <v>2.3333333333333335</v>
      </c>
      <c r="R19" s="39"/>
    </row>
    <row r="20" spans="1:28" s="43" customFormat="1" ht="17.25" customHeight="1">
      <c r="A20" s="52" t="s">
        <v>3</v>
      </c>
      <c r="B20" s="154"/>
      <c r="C20" s="79"/>
      <c r="D20" s="57"/>
      <c r="E20" s="58"/>
      <c r="F20" s="47"/>
      <c r="G20" s="47"/>
      <c r="H20" s="47"/>
      <c r="I20" s="47"/>
      <c r="J20" s="39"/>
      <c r="K20" s="47"/>
      <c r="L20" s="62" t="s">
        <v>25</v>
      </c>
      <c r="M20" s="68">
        <f>C5+C6+C15+C16+C25+C26</f>
        <v>52</v>
      </c>
      <c r="N20" s="66">
        <f>SUM(M20:M20)</f>
        <v>52</v>
      </c>
      <c r="O20" s="63">
        <f>N20/J5</f>
        <v>4.333333333333333</v>
      </c>
      <c r="R20" s="39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2" s="43" customFormat="1" ht="14.25" customHeight="1">
      <c r="A21" s="52"/>
      <c r="B21" s="154"/>
      <c r="C21" s="157"/>
      <c r="D21" s="57"/>
      <c r="E21" s="58"/>
      <c r="F21" s="47"/>
      <c r="G21" s="47"/>
      <c r="H21" s="47"/>
      <c r="I21" s="47"/>
      <c r="J21" s="47"/>
      <c r="K21" s="47"/>
      <c r="L21" s="62" t="s">
        <v>26</v>
      </c>
      <c r="M21" s="68">
        <f>D5+D6+D15+D16+D25+D26</f>
        <v>16</v>
      </c>
      <c r="N21" s="66">
        <f>SUM(M21:M21)</f>
        <v>16</v>
      </c>
      <c r="O21" s="63">
        <f>N21/J5</f>
        <v>1.3333333333333333</v>
      </c>
      <c r="P21" s="47"/>
      <c r="Q21" s="47"/>
      <c r="R21" s="47"/>
      <c r="S21" s="47"/>
      <c r="T21" s="47"/>
      <c r="U21" s="47"/>
      <c r="V21" s="47"/>
    </row>
    <row r="22" spans="1:15" ht="14.25" customHeight="1">
      <c r="A22" s="337" t="s">
        <v>139</v>
      </c>
      <c r="B22" s="337"/>
      <c r="C22" s="337"/>
      <c r="D22" s="337"/>
      <c r="L22" s="364"/>
      <c r="M22" s="364"/>
      <c r="N22" s="364"/>
      <c r="O22" s="39"/>
    </row>
    <row r="23" spans="1:14" ht="14.25" customHeight="1">
      <c r="A23" s="44" t="s">
        <v>4</v>
      </c>
      <c r="B23" s="100" t="s">
        <v>134</v>
      </c>
      <c r="C23" s="334" t="s">
        <v>141</v>
      </c>
      <c r="D23" s="335"/>
      <c r="M23" s="47"/>
      <c r="N23" s="47"/>
    </row>
    <row r="24" spans="1:14" ht="14.25" customHeight="1">
      <c r="A24" s="45"/>
      <c r="B24" s="46" t="s">
        <v>0</v>
      </c>
      <c r="C24" s="46" t="s">
        <v>1</v>
      </c>
      <c r="D24" s="46" t="s">
        <v>2</v>
      </c>
      <c r="E24" s="48" t="s">
        <v>131</v>
      </c>
      <c r="M24" s="47"/>
      <c r="N24" s="47"/>
    </row>
    <row r="25" spans="1:19" ht="15.75">
      <c r="A25" s="75" t="str">
        <f>CALENDARIO!D12</f>
        <v>VILLA CLARA</v>
      </c>
      <c r="B25" s="49">
        <v>1</v>
      </c>
      <c r="C25" s="49">
        <v>7</v>
      </c>
      <c r="D25" s="49">
        <v>1</v>
      </c>
      <c r="E25" s="135">
        <v>0</v>
      </c>
      <c r="M25" s="47"/>
      <c r="N25" s="43"/>
      <c r="O25" s="43"/>
      <c r="P25" s="43"/>
      <c r="Q25" s="43"/>
      <c r="R25" s="43"/>
      <c r="S25" s="43"/>
    </row>
    <row r="26" spans="1:19" ht="15.75">
      <c r="A26" s="75" t="str">
        <f>CALENDARIO!D14</f>
        <v>PINAR DEL RIO</v>
      </c>
      <c r="B26" s="49">
        <v>7</v>
      </c>
      <c r="C26" s="49">
        <v>10</v>
      </c>
      <c r="D26" s="49">
        <v>1</v>
      </c>
      <c r="E26" s="135">
        <v>1</v>
      </c>
      <c r="F26" s="43"/>
      <c r="G26" s="43"/>
      <c r="H26" s="43"/>
      <c r="I26" s="43"/>
      <c r="J26" s="43"/>
      <c r="K26" s="43"/>
      <c r="M26" s="47"/>
      <c r="N26" s="43"/>
      <c r="O26" s="43"/>
      <c r="P26" s="43"/>
      <c r="Q26" s="43"/>
      <c r="R26" s="43"/>
      <c r="S26" s="43"/>
    </row>
    <row r="27" spans="1:19" ht="15">
      <c r="A27" s="52" t="s">
        <v>64</v>
      </c>
      <c r="B27" s="79" t="s">
        <v>346</v>
      </c>
      <c r="F27" s="43"/>
      <c r="G27" s="43"/>
      <c r="H27" s="43"/>
      <c r="I27" s="43"/>
      <c r="J27" s="43"/>
      <c r="M27" s="47"/>
      <c r="N27" s="43"/>
      <c r="O27" s="43"/>
      <c r="P27" s="43"/>
      <c r="Q27" s="43"/>
      <c r="R27" s="43"/>
      <c r="S27" s="43"/>
    </row>
    <row r="28" spans="1:24" s="43" customFormat="1" ht="16.5" customHeight="1">
      <c r="A28" s="52" t="s">
        <v>65</v>
      </c>
      <c r="B28" s="79" t="s">
        <v>347</v>
      </c>
      <c r="C28" s="53"/>
      <c r="D28" s="53"/>
      <c r="E28" s="42"/>
      <c r="F28" s="47"/>
      <c r="G28" s="47"/>
      <c r="H28" s="47"/>
      <c r="I28" s="47"/>
      <c r="J28" s="47"/>
      <c r="K28" s="47"/>
      <c r="L28" s="47"/>
      <c r="M28" s="39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43" customFormat="1" ht="15">
      <c r="A29" s="52" t="s">
        <v>55</v>
      </c>
      <c r="B29" s="79"/>
      <c r="C29" s="53"/>
      <c r="D29" s="53"/>
      <c r="E29" s="42"/>
      <c r="F29" s="47"/>
      <c r="G29" s="47"/>
      <c r="H29" s="47"/>
      <c r="I29" s="47"/>
      <c r="J29" s="47"/>
      <c r="K29" s="47"/>
      <c r="L29" s="47"/>
      <c r="M29" s="39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43" customFormat="1" ht="15">
      <c r="A30" s="52" t="s">
        <v>3</v>
      </c>
      <c r="B30" s="154"/>
      <c r="C30" s="59"/>
      <c r="D30" s="53"/>
      <c r="E30" s="42"/>
      <c r="F30" s="47"/>
      <c r="G30" s="47"/>
      <c r="H30" s="47"/>
      <c r="I30" s="47"/>
      <c r="J30" s="47"/>
      <c r="K30" s="47"/>
      <c r="L30" s="47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43" customFormat="1" ht="15">
      <c r="A31" s="52"/>
      <c r="B31" s="70"/>
      <c r="C31" s="53"/>
      <c r="D31" s="53"/>
      <c r="E31" s="42"/>
      <c r="F31" s="47"/>
      <c r="G31" s="47"/>
      <c r="H31" s="47"/>
      <c r="I31" s="47"/>
      <c r="J31" s="47"/>
      <c r="K31" s="47"/>
      <c r="L31" s="47"/>
      <c r="M31" s="39"/>
      <c r="N31" s="39"/>
      <c r="O31" s="47"/>
      <c r="P31" s="47"/>
      <c r="R31" s="47"/>
      <c r="S31" s="47"/>
      <c r="T31" s="47"/>
      <c r="U31" s="47"/>
      <c r="V31" s="47"/>
      <c r="W31" s="47"/>
      <c r="X31" s="47"/>
    </row>
    <row r="32" ht="15">
      <c r="B32" s="70"/>
    </row>
    <row r="33" ht="14.25" customHeight="1"/>
  </sheetData>
  <sheetProtection/>
  <mergeCells count="18">
    <mergeCell ref="F1:J1"/>
    <mergeCell ref="F2:J2"/>
    <mergeCell ref="J3:J4"/>
    <mergeCell ref="F9:F11"/>
    <mergeCell ref="A12:D12"/>
    <mergeCell ref="F12:F18"/>
    <mergeCell ref="C13:D13"/>
    <mergeCell ref="A1:D1"/>
    <mergeCell ref="A2:D2"/>
    <mergeCell ref="C23:D23"/>
    <mergeCell ref="O17:O18"/>
    <mergeCell ref="A22:D22"/>
    <mergeCell ref="L22:N22"/>
    <mergeCell ref="F3:G4"/>
    <mergeCell ref="F5:F8"/>
    <mergeCell ref="L7:N7"/>
    <mergeCell ref="L8:Q8"/>
    <mergeCell ref="C3:D3"/>
  </mergeCells>
  <hyperlinks>
    <hyperlink ref="A1:D1" location="CALENDARIO!C4" display="MARTES 15/04/2014"/>
  </hyperlinks>
  <printOptions/>
  <pageMargins left="0.13" right="0.17" top="0.22" bottom="0.17" header="0" footer="0"/>
  <pageSetup horizontalDpi="240" verticalDpi="24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6.421875" style="43" bestFit="1" customWidth="1"/>
    <col min="2" max="2" width="4.7109375" style="71" customWidth="1"/>
    <col min="3" max="4" width="4.7109375" style="53" customWidth="1"/>
    <col min="5" max="5" width="7.8515625" style="42" bestFit="1" customWidth="1"/>
    <col min="6" max="6" width="9.421875" style="47" bestFit="1" customWidth="1"/>
    <col min="7" max="7" width="21.8515625" style="47" customWidth="1"/>
    <col min="8" max="8" width="9.28125" style="47" bestFit="1" customWidth="1"/>
    <col min="9" max="9" width="9.8515625" style="47" bestFit="1" customWidth="1"/>
    <col min="10" max="10" width="10.00390625" style="47" customWidth="1"/>
    <col min="11" max="11" width="6.421875" style="47" customWidth="1"/>
    <col min="12" max="12" width="20.7109375" style="47" bestFit="1" customWidth="1"/>
    <col min="13" max="13" width="12.140625" style="39" bestFit="1" customWidth="1"/>
    <col min="14" max="14" width="9.28125" style="39" bestFit="1" customWidth="1"/>
    <col min="15" max="15" width="9.7109375" style="47" bestFit="1" customWidth="1"/>
    <col min="16" max="16384" width="9.140625" style="47" customWidth="1"/>
  </cols>
  <sheetData>
    <row r="1" spans="1:20" s="41" customFormat="1" ht="27.75" customHeight="1" thickBot="1">
      <c r="A1" s="338" t="s">
        <v>146</v>
      </c>
      <c r="B1" s="338"/>
      <c r="C1" s="338"/>
      <c r="D1" s="338"/>
      <c r="E1" s="40"/>
      <c r="F1" s="340" t="s">
        <v>128</v>
      </c>
      <c r="G1" s="340"/>
      <c r="H1" s="340"/>
      <c r="I1" s="340"/>
      <c r="J1" s="340"/>
      <c r="K1" s="103"/>
      <c r="L1" s="353"/>
      <c r="M1" s="353"/>
      <c r="N1" s="353"/>
      <c r="O1" s="113"/>
      <c r="P1" s="113"/>
      <c r="Q1" s="47"/>
      <c r="R1" s="64"/>
      <c r="S1" s="64"/>
      <c r="T1" s="64"/>
    </row>
    <row r="2" spans="1:20" s="196" customFormat="1" ht="17.25" customHeight="1" thickBot="1" thickTop="1">
      <c r="A2" s="337" t="s">
        <v>137</v>
      </c>
      <c r="B2" s="337"/>
      <c r="C2" s="337"/>
      <c r="D2" s="337"/>
      <c r="E2" s="195"/>
      <c r="F2" s="339" t="s">
        <v>129</v>
      </c>
      <c r="G2" s="339"/>
      <c r="H2" s="339"/>
      <c r="I2" s="339"/>
      <c r="J2" s="339"/>
      <c r="K2" s="219"/>
      <c r="L2" s="348" t="s">
        <v>351</v>
      </c>
      <c r="M2" s="349"/>
      <c r="N2" s="349"/>
      <c r="O2" s="349"/>
      <c r="P2" s="349"/>
      <c r="Q2" s="349"/>
      <c r="R2" s="41"/>
      <c r="S2" s="41"/>
      <c r="T2" s="41"/>
    </row>
    <row r="3" spans="1:26" s="43" customFormat="1" ht="14.25" customHeight="1" thickBot="1" thickTop="1">
      <c r="A3" s="44" t="s">
        <v>4</v>
      </c>
      <c r="B3" s="99">
        <v>13</v>
      </c>
      <c r="C3" s="334" t="s">
        <v>138</v>
      </c>
      <c r="D3" s="335"/>
      <c r="F3" s="361"/>
      <c r="G3" s="361"/>
      <c r="H3" s="251" t="s">
        <v>132</v>
      </c>
      <c r="I3" s="198" t="s">
        <v>130</v>
      </c>
      <c r="J3" s="362" t="s">
        <v>23</v>
      </c>
      <c r="K3" s="50"/>
      <c r="L3" s="92"/>
      <c r="M3" s="92" t="s">
        <v>18</v>
      </c>
      <c r="N3" s="92" t="s">
        <v>19</v>
      </c>
      <c r="O3" s="92" t="s">
        <v>20</v>
      </c>
      <c r="P3" s="92" t="s">
        <v>22</v>
      </c>
      <c r="Q3" s="92" t="s">
        <v>21</v>
      </c>
      <c r="R3" s="47"/>
      <c r="S3" s="47"/>
      <c r="T3" s="47"/>
      <c r="U3" s="47"/>
      <c r="V3" s="47"/>
      <c r="W3" s="47"/>
      <c r="X3" s="47"/>
      <c r="Y3" s="47"/>
      <c r="Z3" s="47"/>
    </row>
    <row r="4" spans="1:26" s="43" customFormat="1" ht="14.25" customHeight="1" thickBot="1" thickTop="1">
      <c r="A4" s="45"/>
      <c r="B4" s="76" t="s">
        <v>0</v>
      </c>
      <c r="C4" s="76" t="s">
        <v>1</v>
      </c>
      <c r="D4" s="76" t="s">
        <v>2</v>
      </c>
      <c r="E4" s="48" t="s">
        <v>131</v>
      </c>
      <c r="F4" s="361"/>
      <c r="G4" s="361"/>
      <c r="H4" s="252">
        <v>41766</v>
      </c>
      <c r="I4" s="194">
        <v>41767</v>
      </c>
      <c r="J4" s="362"/>
      <c r="K4" s="51"/>
      <c r="L4" s="136"/>
      <c r="M4" s="137"/>
      <c r="N4" s="137"/>
      <c r="O4" s="137"/>
      <c r="P4" s="140" t="str">
        <f aca="true" t="shared" si="0" ref="P4:P9">IF(M4=0,"-",N4/M4)</f>
        <v>-</v>
      </c>
      <c r="Q4" s="152" t="s">
        <v>16</v>
      </c>
      <c r="R4" s="47"/>
      <c r="S4" s="47"/>
      <c r="T4" s="47"/>
      <c r="U4" s="47"/>
      <c r="V4" s="47"/>
      <c r="W4" s="47"/>
      <c r="X4" s="47"/>
      <c r="Y4" s="47"/>
      <c r="Z4" s="47"/>
    </row>
    <row r="5" spans="1:17" ht="14.25" customHeight="1" thickBot="1" thickTop="1">
      <c r="A5" s="75" t="str">
        <f>CALENDARIO!D11</f>
        <v>GRANMA</v>
      </c>
      <c r="B5" s="49"/>
      <c r="C5" s="49"/>
      <c r="D5" s="49"/>
      <c r="E5" s="135"/>
      <c r="F5" s="363" t="s">
        <v>5</v>
      </c>
      <c r="G5" s="193" t="s">
        <v>6</v>
      </c>
      <c r="H5" s="253">
        <f>'MIE-7'!J5</f>
        <v>12</v>
      </c>
      <c r="I5" s="55"/>
      <c r="J5" s="54">
        <f>SUM(H5:I5)</f>
        <v>12</v>
      </c>
      <c r="L5" s="136"/>
      <c r="M5" s="137"/>
      <c r="N5" s="137"/>
      <c r="O5" s="137"/>
      <c r="P5" s="140" t="str">
        <f t="shared" si="0"/>
        <v>-</v>
      </c>
      <c r="Q5" s="138">
        <f>((N4-N5)+(O5-O4))/2</f>
        <v>0</v>
      </c>
    </row>
    <row r="6" spans="1:17" ht="14.25" customHeight="1" thickBot="1" thickTop="1">
      <c r="A6" s="75" t="str">
        <f>CALENDARIO!D12</f>
        <v>VILLA CLARA</v>
      </c>
      <c r="B6" s="49"/>
      <c r="C6" s="49"/>
      <c r="D6" s="49"/>
      <c r="E6" s="135"/>
      <c r="F6" s="363"/>
      <c r="G6" s="193" t="s">
        <v>7</v>
      </c>
      <c r="H6" s="253">
        <f>'MIE-7'!J6</f>
        <v>0</v>
      </c>
      <c r="I6" s="56"/>
      <c r="J6" s="54">
        <f aca="true" t="shared" si="1" ref="J6:J18">SUM(H6:I6)</f>
        <v>0</v>
      </c>
      <c r="L6" s="136"/>
      <c r="M6" s="137"/>
      <c r="N6" s="137"/>
      <c r="O6" s="137"/>
      <c r="P6" s="140" t="str">
        <f t="shared" si="0"/>
        <v>-</v>
      </c>
      <c r="Q6" s="138">
        <f>((N4-N6)+(O6-O4))/2</f>
        <v>0</v>
      </c>
    </row>
    <row r="7" spans="1:17" ht="14.25" customHeight="1" thickBot="1" thickTop="1">
      <c r="A7" s="52" t="s">
        <v>64</v>
      </c>
      <c r="B7" s="79"/>
      <c r="C7" s="155"/>
      <c r="F7" s="363"/>
      <c r="G7" s="193" t="s">
        <v>8</v>
      </c>
      <c r="H7" s="253">
        <f>'MIE-7'!J7</f>
        <v>0</v>
      </c>
      <c r="I7" s="56"/>
      <c r="J7" s="54">
        <f t="shared" si="1"/>
        <v>0</v>
      </c>
      <c r="L7" s="139"/>
      <c r="M7" s="137"/>
      <c r="N7" s="137"/>
      <c r="O7" s="137"/>
      <c r="P7" s="140" t="str">
        <f t="shared" si="0"/>
        <v>-</v>
      </c>
      <c r="Q7" s="138">
        <f>((N4-N7)+(O7-O4))/2</f>
        <v>0</v>
      </c>
    </row>
    <row r="8" spans="1:20" ht="14.25" customHeight="1" thickBot="1" thickTop="1">
      <c r="A8" s="52" t="s">
        <v>65</v>
      </c>
      <c r="B8" s="79"/>
      <c r="C8" s="155"/>
      <c r="F8" s="363"/>
      <c r="G8" s="193" t="s">
        <v>9</v>
      </c>
      <c r="H8" s="253">
        <f>'MIE-7'!J8</f>
        <v>7</v>
      </c>
      <c r="I8" s="56"/>
      <c r="J8" s="54">
        <f t="shared" si="1"/>
        <v>7</v>
      </c>
      <c r="K8" s="43"/>
      <c r="L8" s="136"/>
      <c r="M8" s="137"/>
      <c r="N8" s="137"/>
      <c r="O8" s="137"/>
      <c r="P8" s="140" t="str">
        <f t="shared" si="0"/>
        <v>-</v>
      </c>
      <c r="Q8" s="138">
        <f>((N4-N8)+(O8-O4))/2</f>
        <v>0</v>
      </c>
      <c r="T8" s="39"/>
    </row>
    <row r="9" spans="1:30" ht="14.25" customHeight="1" thickBot="1" thickTop="1">
      <c r="A9" s="52" t="s">
        <v>55</v>
      </c>
      <c r="B9" s="79"/>
      <c r="C9" s="155"/>
      <c r="F9" s="363" t="s">
        <v>10</v>
      </c>
      <c r="G9" s="193" t="s">
        <v>11</v>
      </c>
      <c r="H9" s="253">
        <f>'MIE-7'!J9</f>
        <v>1</v>
      </c>
      <c r="I9" s="56"/>
      <c r="J9" s="54">
        <f t="shared" si="1"/>
        <v>1</v>
      </c>
      <c r="K9" s="43"/>
      <c r="L9" s="136"/>
      <c r="M9" s="137"/>
      <c r="N9" s="137"/>
      <c r="O9" s="137"/>
      <c r="P9" s="140" t="str">
        <f t="shared" si="0"/>
        <v>-</v>
      </c>
      <c r="Q9" s="138">
        <f>((N4-N9)+(O9-O4))/2</f>
        <v>0</v>
      </c>
      <c r="T9" s="38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14.25" customHeight="1" thickTop="1">
      <c r="A10" s="52" t="s">
        <v>3</v>
      </c>
      <c r="B10" s="154"/>
      <c r="C10" s="59"/>
      <c r="F10" s="363"/>
      <c r="G10" s="193" t="s">
        <v>12</v>
      </c>
      <c r="H10" s="253">
        <f>'MIE-7'!J10</f>
        <v>0</v>
      </c>
      <c r="I10" s="56"/>
      <c r="J10" s="54">
        <f t="shared" si="1"/>
        <v>0</v>
      </c>
      <c r="O10" s="39"/>
      <c r="P10" s="60"/>
      <c r="Q10" s="60"/>
      <c r="T10" s="38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20" ht="14.25" customHeight="1">
      <c r="A11" s="52"/>
      <c r="B11" s="154"/>
      <c r="C11" s="155"/>
      <c r="F11" s="363"/>
      <c r="G11" s="193" t="s">
        <v>13</v>
      </c>
      <c r="H11" s="253">
        <f>'MIE-7'!J11</f>
        <v>0</v>
      </c>
      <c r="I11" s="56"/>
      <c r="J11" s="54">
        <f t="shared" si="1"/>
        <v>0</v>
      </c>
      <c r="L11" s="61"/>
      <c r="M11" s="215"/>
      <c r="N11" s="216"/>
      <c r="O11" s="354" t="s">
        <v>75</v>
      </c>
      <c r="T11" s="39"/>
    </row>
    <row r="12" spans="1:30" s="43" customFormat="1" ht="14.25" customHeight="1">
      <c r="A12" s="337" t="s">
        <v>137</v>
      </c>
      <c r="B12" s="337"/>
      <c r="C12" s="337"/>
      <c r="D12" s="337"/>
      <c r="E12" s="42"/>
      <c r="F12" s="365" t="s">
        <v>108</v>
      </c>
      <c r="G12" s="193" t="s">
        <v>14</v>
      </c>
      <c r="H12" s="253">
        <f>'MIE-7'!J12</f>
        <v>1</v>
      </c>
      <c r="I12" s="56"/>
      <c r="J12" s="54">
        <f t="shared" si="1"/>
        <v>1</v>
      </c>
      <c r="K12" s="47"/>
      <c r="L12" s="61"/>
      <c r="M12" s="217">
        <v>41767</v>
      </c>
      <c r="N12" s="69" t="s">
        <v>23</v>
      </c>
      <c r="O12" s="355"/>
      <c r="P12" s="47"/>
      <c r="Q12" s="47"/>
      <c r="T12" s="39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s="43" customFormat="1" ht="14.25" customHeight="1">
      <c r="A13" s="44" t="s">
        <v>4</v>
      </c>
      <c r="B13" s="100" t="s">
        <v>135</v>
      </c>
      <c r="C13" s="336" t="s">
        <v>140</v>
      </c>
      <c r="D13" s="336"/>
      <c r="F13" s="365"/>
      <c r="G13" s="193" t="s">
        <v>68</v>
      </c>
      <c r="H13" s="253">
        <f>'MIE-7'!J13</f>
        <v>3</v>
      </c>
      <c r="I13" s="56"/>
      <c r="J13" s="54">
        <f t="shared" si="1"/>
        <v>3</v>
      </c>
      <c r="K13" s="47"/>
      <c r="L13" s="62" t="s">
        <v>24</v>
      </c>
      <c r="M13" s="68">
        <f>B5+B6+B15+B16+B25+B26</f>
        <v>0</v>
      </c>
      <c r="N13" s="66">
        <f>SUM(M13:M13)</f>
        <v>0</v>
      </c>
      <c r="O13" s="63">
        <f>N13/J5</f>
        <v>0</v>
      </c>
      <c r="P13" s="47"/>
      <c r="Q13" s="47"/>
      <c r="T13" s="39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20" ht="14.25" customHeight="1">
      <c r="A14" s="45"/>
      <c r="B14" s="46" t="s">
        <v>0</v>
      </c>
      <c r="C14" s="46" t="s">
        <v>1</v>
      </c>
      <c r="D14" s="46" t="s">
        <v>2</v>
      </c>
      <c r="E14" s="48" t="s">
        <v>131</v>
      </c>
      <c r="F14" s="365"/>
      <c r="G14" s="193" t="s">
        <v>76</v>
      </c>
      <c r="H14" s="253">
        <f>'MIE-7'!J14</f>
        <v>0</v>
      </c>
      <c r="I14" s="67"/>
      <c r="J14" s="54">
        <f t="shared" si="1"/>
        <v>0</v>
      </c>
      <c r="L14" s="62" t="s">
        <v>25</v>
      </c>
      <c r="M14" s="68">
        <f>C5+C6+C15+C16+C25+C26</f>
        <v>0</v>
      </c>
      <c r="N14" s="66">
        <f>SUM(M14:M14)</f>
        <v>0</v>
      </c>
      <c r="O14" s="63">
        <f>N14/J5</f>
        <v>0</v>
      </c>
      <c r="P14" s="43"/>
      <c r="Q14" s="43"/>
      <c r="T14" s="39"/>
    </row>
    <row r="15" spans="1:20" ht="14.25" customHeight="1">
      <c r="A15" s="75" t="str">
        <f>CALENDARIO!D15</f>
        <v>LA HABANA</v>
      </c>
      <c r="B15" s="49"/>
      <c r="C15" s="49"/>
      <c r="D15" s="49"/>
      <c r="E15" s="135"/>
      <c r="F15" s="365"/>
      <c r="G15" s="193" t="s">
        <v>17</v>
      </c>
      <c r="H15" s="253">
        <f>'MIE-7'!J15</f>
        <v>0</v>
      </c>
      <c r="I15" s="56"/>
      <c r="J15" s="54">
        <f t="shared" si="1"/>
        <v>0</v>
      </c>
      <c r="L15" s="62" t="s">
        <v>26</v>
      </c>
      <c r="M15" s="68">
        <f>D5+D6+D15+D16+D25+D26</f>
        <v>0</v>
      </c>
      <c r="N15" s="66">
        <f>SUM(M15:M15)</f>
        <v>0</v>
      </c>
      <c r="O15" s="63">
        <f>N15/J5</f>
        <v>0</v>
      </c>
      <c r="T15" s="39"/>
    </row>
    <row r="16" spans="1:20" ht="14.25" customHeight="1">
      <c r="A16" s="75" t="str">
        <f>CALENDARIO!D14</f>
        <v>PINAR DEL RIO</v>
      </c>
      <c r="B16" s="49"/>
      <c r="C16" s="49"/>
      <c r="D16" s="49"/>
      <c r="E16" s="135"/>
      <c r="F16" s="365"/>
      <c r="G16" s="67" t="s">
        <v>63</v>
      </c>
      <c r="H16" s="253">
        <f>'MIE-7'!J16</f>
        <v>0</v>
      </c>
      <c r="I16" s="56"/>
      <c r="J16" s="54">
        <f t="shared" si="1"/>
        <v>0</v>
      </c>
      <c r="K16" s="43"/>
      <c r="L16" s="364"/>
      <c r="M16" s="364"/>
      <c r="N16" s="364"/>
      <c r="O16" s="39"/>
      <c r="T16" s="39"/>
    </row>
    <row r="17" spans="1:28" ht="14.25" customHeight="1">
      <c r="A17" s="52" t="s">
        <v>64</v>
      </c>
      <c r="B17" s="79"/>
      <c r="C17" s="155"/>
      <c r="F17" s="365"/>
      <c r="G17" s="67" t="s">
        <v>66</v>
      </c>
      <c r="H17" s="253">
        <f>'MIE-7'!J17</f>
        <v>0</v>
      </c>
      <c r="I17" s="56"/>
      <c r="J17" s="54">
        <f t="shared" si="1"/>
        <v>0</v>
      </c>
      <c r="K17" s="43"/>
      <c r="M17" s="47"/>
      <c r="N17" s="47"/>
      <c r="R17" s="38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4.25" customHeight="1">
      <c r="A18" s="52" t="s">
        <v>65</v>
      </c>
      <c r="B18" s="79"/>
      <c r="C18" s="155"/>
      <c r="F18" s="365"/>
      <c r="G18" s="67" t="s">
        <v>67</v>
      </c>
      <c r="H18" s="253">
        <f>'MIE-7'!J18</f>
        <v>0</v>
      </c>
      <c r="I18" s="56"/>
      <c r="J18" s="54">
        <f t="shared" si="1"/>
        <v>0</v>
      </c>
      <c r="M18" s="47"/>
      <c r="N18" s="47"/>
      <c r="R18" s="38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18" ht="14.25" customHeight="1">
      <c r="A19" s="52" t="s">
        <v>55</v>
      </c>
      <c r="B19" s="156"/>
      <c r="C19" s="157"/>
      <c r="D19" s="57"/>
      <c r="F19" s="112"/>
      <c r="G19" s="112"/>
      <c r="H19" s="112"/>
      <c r="I19" s="112"/>
      <c r="J19" s="112"/>
      <c r="M19" s="47"/>
      <c r="N19" s="43"/>
      <c r="O19" s="43"/>
      <c r="P19" s="43"/>
      <c r="Q19" s="43"/>
      <c r="R19" s="39"/>
    </row>
    <row r="20" spans="1:28" s="43" customFormat="1" ht="17.25" customHeight="1">
      <c r="A20" s="52" t="s">
        <v>3</v>
      </c>
      <c r="B20" s="154"/>
      <c r="C20" s="79"/>
      <c r="D20" s="57"/>
      <c r="E20" s="58"/>
      <c r="F20" s="47"/>
      <c r="G20" s="47"/>
      <c r="H20" s="47"/>
      <c r="I20" s="47"/>
      <c r="J20" s="39"/>
      <c r="K20" s="47"/>
      <c r="L20" s="47"/>
      <c r="M20" s="47"/>
      <c r="R20" s="39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2" s="43" customFormat="1" ht="14.25" customHeight="1">
      <c r="A21" s="52"/>
      <c r="B21" s="154"/>
      <c r="C21" s="157"/>
      <c r="D21" s="57"/>
      <c r="E21" s="58"/>
      <c r="F21" s="47"/>
      <c r="G21" s="47"/>
      <c r="H21" s="47"/>
      <c r="I21" s="47"/>
      <c r="J21" s="47"/>
      <c r="K21" s="47"/>
      <c r="L21" s="47"/>
      <c r="M21" s="47"/>
      <c r="R21" s="47"/>
      <c r="S21" s="47"/>
      <c r="T21" s="47"/>
      <c r="U21" s="47"/>
      <c r="V21" s="47"/>
    </row>
    <row r="22" spans="1:14" ht="14.25" customHeight="1">
      <c r="A22" s="337" t="s">
        <v>139</v>
      </c>
      <c r="B22" s="337"/>
      <c r="C22" s="337"/>
      <c r="D22" s="337"/>
      <c r="N22" s="47"/>
    </row>
    <row r="23" spans="1:14" ht="14.25" customHeight="1">
      <c r="A23" s="44" t="s">
        <v>4</v>
      </c>
      <c r="B23" s="100" t="s">
        <v>136</v>
      </c>
      <c r="C23" s="334" t="s">
        <v>141</v>
      </c>
      <c r="D23" s="335"/>
      <c r="N23" s="47"/>
    </row>
    <row r="24" spans="1:5" ht="14.25" customHeight="1">
      <c r="A24" s="45"/>
      <c r="B24" s="46" t="s">
        <v>0</v>
      </c>
      <c r="C24" s="46" t="s">
        <v>1</v>
      </c>
      <c r="D24" s="46" t="s">
        <v>2</v>
      </c>
      <c r="E24" s="48" t="s">
        <v>131</v>
      </c>
    </row>
    <row r="25" spans="1:19" ht="15.75">
      <c r="A25" s="75" t="str">
        <f>CALENDARIO!D16</f>
        <v>CIEGO DE AVILA</v>
      </c>
      <c r="B25" s="49"/>
      <c r="C25" s="49"/>
      <c r="D25" s="49"/>
      <c r="E25" s="135"/>
      <c r="Q25" s="43"/>
      <c r="R25" s="43"/>
      <c r="S25" s="43"/>
    </row>
    <row r="26" spans="1:19" ht="15.75">
      <c r="A26" s="75" t="str">
        <f>CALENDARIO!D13</f>
        <v>GUANTANAMO</v>
      </c>
      <c r="B26" s="49"/>
      <c r="C26" s="49"/>
      <c r="D26" s="49"/>
      <c r="E26" s="135"/>
      <c r="F26" s="43"/>
      <c r="G26" s="43"/>
      <c r="H26" s="43"/>
      <c r="I26" s="43"/>
      <c r="J26" s="43"/>
      <c r="K26" s="43"/>
      <c r="R26" s="43"/>
      <c r="S26" s="43"/>
    </row>
    <row r="27" spans="1:19" ht="15">
      <c r="A27" s="52" t="s">
        <v>64</v>
      </c>
      <c r="B27" s="79"/>
      <c r="F27" s="43"/>
      <c r="G27" s="43"/>
      <c r="H27" s="43"/>
      <c r="I27" s="43"/>
      <c r="J27" s="43"/>
      <c r="R27" s="43"/>
      <c r="S27" s="43"/>
    </row>
    <row r="28" spans="1:24" s="43" customFormat="1" ht="16.5" customHeight="1">
      <c r="A28" s="52" t="s">
        <v>65</v>
      </c>
      <c r="B28" s="79"/>
      <c r="C28" s="53"/>
      <c r="D28" s="53"/>
      <c r="E28" s="42"/>
      <c r="F28" s="47"/>
      <c r="G28" s="47"/>
      <c r="H28" s="47"/>
      <c r="I28" s="47"/>
      <c r="J28" s="47"/>
      <c r="K28" s="47"/>
      <c r="L28" s="47"/>
      <c r="M28" s="39"/>
      <c r="N28" s="39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43" customFormat="1" ht="15">
      <c r="A29" s="52" t="s">
        <v>55</v>
      </c>
      <c r="B29" s="79"/>
      <c r="C29" s="53"/>
      <c r="D29" s="53"/>
      <c r="E29" s="42"/>
      <c r="F29" s="47"/>
      <c r="G29" s="47"/>
      <c r="H29" s="47"/>
      <c r="I29" s="47"/>
      <c r="J29" s="47"/>
      <c r="K29" s="47"/>
      <c r="L29" s="47"/>
      <c r="M29" s="39"/>
      <c r="N29" s="39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43" customFormat="1" ht="15">
      <c r="A30" s="52" t="s">
        <v>3</v>
      </c>
      <c r="B30" s="154"/>
      <c r="C30" s="59"/>
      <c r="D30" s="53"/>
      <c r="E30" s="42"/>
      <c r="F30" s="47"/>
      <c r="G30" s="47"/>
      <c r="H30" s="47"/>
      <c r="I30" s="47"/>
      <c r="J30" s="47"/>
      <c r="K30" s="47"/>
      <c r="L30" s="47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43" customFormat="1" ht="15">
      <c r="A31" s="52"/>
      <c r="B31" s="70"/>
      <c r="C31" s="53"/>
      <c r="D31" s="53"/>
      <c r="E31" s="42"/>
      <c r="F31" s="47"/>
      <c r="G31" s="47"/>
      <c r="H31" s="47"/>
      <c r="I31" s="47"/>
      <c r="J31" s="47"/>
      <c r="K31" s="47"/>
      <c r="L31" s="47"/>
      <c r="M31" s="39"/>
      <c r="N31" s="39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ht="15">
      <c r="B32" s="70"/>
    </row>
    <row r="33" ht="14.25" customHeight="1"/>
  </sheetData>
  <sheetProtection/>
  <mergeCells count="18">
    <mergeCell ref="F1:J1"/>
    <mergeCell ref="F2:J2"/>
    <mergeCell ref="J3:J4"/>
    <mergeCell ref="A12:D12"/>
    <mergeCell ref="F12:F18"/>
    <mergeCell ref="C13:D13"/>
    <mergeCell ref="A1:D1"/>
    <mergeCell ref="A2:D2"/>
    <mergeCell ref="C23:D23"/>
    <mergeCell ref="O11:O12"/>
    <mergeCell ref="A22:D22"/>
    <mergeCell ref="L16:N16"/>
    <mergeCell ref="F3:G4"/>
    <mergeCell ref="F5:F8"/>
    <mergeCell ref="L1:N1"/>
    <mergeCell ref="L2:Q2"/>
    <mergeCell ref="F9:F11"/>
    <mergeCell ref="C3:D3"/>
  </mergeCells>
  <hyperlinks>
    <hyperlink ref="A1:D1" location="CALENDARIO!C4" display="MARTES 15/04/2014"/>
  </hyperlinks>
  <printOptions/>
  <pageMargins left="0.13" right="0.17" top="0.22" bottom="0.17" header="0" footer="0"/>
  <pageSetup horizontalDpi="240" verticalDpi="24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8"/>
  <sheetViews>
    <sheetView zoomScalePageLayoutView="0" workbookViewId="0" topLeftCell="A1">
      <pane xSplit="2" topLeftCell="C1" activePane="topRight" state="frozen"/>
      <selection pane="topLeft" activeCell="L17" sqref="L17"/>
      <selection pane="topRight" activeCell="U29" sqref="U29"/>
    </sheetView>
  </sheetViews>
  <sheetFormatPr defaultColWidth="11.421875" defaultRowHeight="12.75"/>
  <cols>
    <col min="1" max="1" width="3.8515625" style="12" bestFit="1" customWidth="1"/>
    <col min="2" max="2" width="6.00390625" style="12" bestFit="1" customWidth="1"/>
    <col min="3" max="3" width="2.57421875" style="12" bestFit="1" customWidth="1"/>
    <col min="4" max="4" width="4.28125" style="12" bestFit="1" customWidth="1"/>
    <col min="5" max="7" width="3.140625" style="12" bestFit="1" customWidth="1"/>
    <col min="8" max="8" width="3.8515625" style="12" bestFit="1" customWidth="1"/>
    <col min="9" max="9" width="4.140625" style="12" bestFit="1" customWidth="1"/>
    <col min="10" max="10" width="3.00390625" style="12" bestFit="1" customWidth="1"/>
    <col min="11" max="11" width="4.00390625" style="12" bestFit="1" customWidth="1"/>
    <col min="12" max="12" width="3.00390625" style="12" bestFit="1" customWidth="1"/>
    <col min="13" max="13" width="4.28125" style="12" bestFit="1" customWidth="1"/>
    <col min="14" max="14" width="3.8515625" style="12" bestFit="1" customWidth="1"/>
    <col min="15" max="15" width="4.140625" style="12" bestFit="1" customWidth="1"/>
    <col min="16" max="16" width="3.140625" style="12" bestFit="1" customWidth="1"/>
    <col min="17" max="17" width="3.8515625" style="12" bestFit="1" customWidth="1"/>
    <col min="18" max="18" width="2.421875" style="12" bestFit="1" customWidth="1"/>
    <col min="19" max="19" width="3.00390625" style="12" bestFit="1" customWidth="1"/>
    <col min="20" max="20" width="3.8515625" style="12" bestFit="1" customWidth="1"/>
    <col min="21" max="21" width="3.140625" style="12" bestFit="1" customWidth="1"/>
    <col min="22" max="22" width="3.00390625" style="12" bestFit="1" customWidth="1"/>
    <col min="23" max="23" width="2.421875" style="12" bestFit="1" customWidth="1"/>
    <col min="24" max="24" width="3.140625" style="12" bestFit="1" customWidth="1"/>
    <col min="25" max="27" width="3.00390625" style="12" bestFit="1" customWidth="1"/>
    <col min="28" max="28" width="3.7109375" style="12" bestFit="1" customWidth="1"/>
    <col min="29" max="29" width="3.140625" style="12" bestFit="1" customWidth="1"/>
    <col min="30" max="30" width="3.00390625" style="12" bestFit="1" customWidth="1"/>
    <col min="31" max="31" width="3.28125" style="12" bestFit="1" customWidth="1"/>
    <col min="32" max="32" width="2.57421875" style="12" bestFit="1" customWidth="1"/>
    <col min="33" max="34" width="3.8515625" style="12" bestFit="1" customWidth="1"/>
    <col min="35" max="35" width="3.7109375" style="12" bestFit="1" customWidth="1"/>
    <col min="36" max="36" width="4.421875" style="12" bestFit="1" customWidth="1"/>
    <col min="37" max="16384" width="11.421875" style="12" customWidth="1"/>
  </cols>
  <sheetData>
    <row r="1" spans="1:27" ht="18">
      <c r="A1" s="366" t="s">
        <v>273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</row>
    <row r="2" spans="1:27" ht="10.5" customHeight="1">
      <c r="A2" s="367" t="s">
        <v>77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</row>
    <row r="3" spans="1:29" s="84" customFormat="1" ht="10.5" customHeight="1">
      <c r="A3" s="83" t="s">
        <v>78</v>
      </c>
      <c r="B3" s="83" t="s">
        <v>79</v>
      </c>
      <c r="C3" s="83" t="s">
        <v>18</v>
      </c>
      <c r="D3" s="83" t="s">
        <v>56</v>
      </c>
      <c r="E3" s="83" t="s">
        <v>27</v>
      </c>
      <c r="F3" s="83" t="s">
        <v>0</v>
      </c>
      <c r="G3" s="83" t="s">
        <v>1</v>
      </c>
      <c r="H3" s="83" t="s">
        <v>28</v>
      </c>
      <c r="I3" s="83" t="s">
        <v>57</v>
      </c>
      <c r="J3" s="83" t="s">
        <v>29</v>
      </c>
      <c r="K3" s="83" t="s">
        <v>30</v>
      </c>
      <c r="L3" s="83" t="s">
        <v>31</v>
      </c>
      <c r="M3" s="83" t="s">
        <v>58</v>
      </c>
      <c r="N3" s="83" t="s">
        <v>59</v>
      </c>
      <c r="O3" s="83" t="s">
        <v>60</v>
      </c>
      <c r="P3" s="83" t="s">
        <v>32</v>
      </c>
      <c r="Q3" s="83" t="s">
        <v>33</v>
      </c>
      <c r="R3" s="83" t="s">
        <v>61</v>
      </c>
      <c r="S3" s="83" t="s">
        <v>34</v>
      </c>
      <c r="T3" s="83" t="s">
        <v>35</v>
      </c>
      <c r="U3" s="83" t="s">
        <v>36</v>
      </c>
      <c r="V3" s="83" t="s">
        <v>37</v>
      </c>
      <c r="W3" s="83" t="s">
        <v>38</v>
      </c>
      <c r="X3" s="83" t="s">
        <v>39</v>
      </c>
      <c r="Y3" s="83" t="s">
        <v>62</v>
      </c>
      <c r="Z3" s="83" t="s">
        <v>80</v>
      </c>
      <c r="AA3" s="83" t="s">
        <v>81</v>
      </c>
      <c r="AB3" s="83" t="s">
        <v>82</v>
      </c>
      <c r="AC3" s="83" t="s">
        <v>83</v>
      </c>
    </row>
    <row r="4" spans="1:30" s="5" customFormat="1" ht="10.5" customHeight="1">
      <c r="A4" s="5" t="s">
        <v>84</v>
      </c>
      <c r="B4" s="27" t="s">
        <v>116</v>
      </c>
      <c r="C4" s="27">
        <v>4</v>
      </c>
      <c r="D4" s="27">
        <v>166</v>
      </c>
      <c r="E4" s="27">
        <v>139</v>
      </c>
      <c r="F4" s="27">
        <v>23</v>
      </c>
      <c r="G4" s="27">
        <v>43</v>
      </c>
      <c r="H4" s="160" t="s">
        <v>560</v>
      </c>
      <c r="I4" s="160" t="s">
        <v>481</v>
      </c>
      <c r="J4" s="27">
        <v>6</v>
      </c>
      <c r="K4" s="27">
        <v>2</v>
      </c>
      <c r="L4" s="27">
        <v>0</v>
      </c>
      <c r="M4" s="27">
        <v>53</v>
      </c>
      <c r="N4" s="160" t="s">
        <v>561</v>
      </c>
      <c r="O4" s="160" t="s">
        <v>562</v>
      </c>
      <c r="P4" s="27">
        <v>1</v>
      </c>
      <c r="Q4" s="27">
        <v>0</v>
      </c>
      <c r="R4" s="27">
        <v>17</v>
      </c>
      <c r="S4" s="27">
        <v>9</v>
      </c>
      <c r="T4" s="27">
        <v>0</v>
      </c>
      <c r="U4" s="27">
        <v>4</v>
      </c>
      <c r="V4" s="27">
        <v>14</v>
      </c>
      <c r="W4" s="27">
        <v>1</v>
      </c>
      <c r="X4" s="27">
        <v>13</v>
      </c>
      <c r="Y4" s="27">
        <v>7</v>
      </c>
      <c r="Z4" s="27">
        <v>0</v>
      </c>
      <c r="AA4" s="27">
        <v>3</v>
      </c>
      <c r="AB4" s="27">
        <v>13</v>
      </c>
      <c r="AC4" s="27">
        <v>36</v>
      </c>
      <c r="AD4" s="82"/>
    </row>
    <row r="5" spans="1:29" s="5" customFormat="1" ht="10.5" customHeight="1">
      <c r="A5" s="5" t="s">
        <v>85</v>
      </c>
      <c r="B5" s="27" t="s">
        <v>114</v>
      </c>
      <c r="C5" s="27">
        <v>4</v>
      </c>
      <c r="D5" s="27">
        <v>170</v>
      </c>
      <c r="E5" s="27">
        <v>141</v>
      </c>
      <c r="F5" s="27">
        <v>26</v>
      </c>
      <c r="G5" s="27">
        <v>43</v>
      </c>
      <c r="H5" s="160" t="s">
        <v>525</v>
      </c>
      <c r="I5" s="160" t="s">
        <v>526</v>
      </c>
      <c r="J5" s="27">
        <v>7</v>
      </c>
      <c r="K5" s="27">
        <v>2</v>
      </c>
      <c r="L5" s="27">
        <v>1</v>
      </c>
      <c r="M5" s="27">
        <v>57</v>
      </c>
      <c r="N5" s="160" t="s">
        <v>527</v>
      </c>
      <c r="O5" s="160" t="s">
        <v>528</v>
      </c>
      <c r="P5" s="27">
        <v>3</v>
      </c>
      <c r="Q5" s="27">
        <v>4</v>
      </c>
      <c r="R5" s="27">
        <v>21</v>
      </c>
      <c r="S5" s="27">
        <v>2</v>
      </c>
      <c r="T5" s="27">
        <v>2</v>
      </c>
      <c r="U5" s="27">
        <v>6</v>
      </c>
      <c r="V5" s="27">
        <v>19</v>
      </c>
      <c r="W5" s="27">
        <v>2</v>
      </c>
      <c r="X5" s="27">
        <v>23</v>
      </c>
      <c r="Y5" s="27">
        <v>3</v>
      </c>
      <c r="Z5" s="27">
        <v>0</v>
      </c>
      <c r="AA5" s="27">
        <v>5</v>
      </c>
      <c r="AB5" s="27">
        <v>7</v>
      </c>
      <c r="AC5" s="27">
        <v>40</v>
      </c>
    </row>
    <row r="6" spans="1:29" s="5" customFormat="1" ht="10.5" customHeight="1">
      <c r="A6" s="5" t="s">
        <v>86</v>
      </c>
      <c r="B6" s="27" t="s">
        <v>117</v>
      </c>
      <c r="C6" s="27">
        <v>4</v>
      </c>
      <c r="D6" s="27">
        <v>176</v>
      </c>
      <c r="E6" s="27">
        <v>145</v>
      </c>
      <c r="F6" s="27">
        <v>28</v>
      </c>
      <c r="G6" s="27">
        <v>44</v>
      </c>
      <c r="H6" s="160" t="s">
        <v>592</v>
      </c>
      <c r="I6" s="160" t="s">
        <v>593</v>
      </c>
      <c r="J6" s="27">
        <v>5</v>
      </c>
      <c r="K6" s="27">
        <v>3</v>
      </c>
      <c r="L6" s="27">
        <v>0</v>
      </c>
      <c r="M6" s="27">
        <v>55</v>
      </c>
      <c r="N6" s="160" t="s">
        <v>594</v>
      </c>
      <c r="O6" s="160" t="s">
        <v>518</v>
      </c>
      <c r="P6" s="27">
        <v>5</v>
      </c>
      <c r="Q6" s="27">
        <v>2</v>
      </c>
      <c r="R6" s="27">
        <v>25</v>
      </c>
      <c r="S6" s="27">
        <v>3</v>
      </c>
      <c r="T6" s="27">
        <v>1</v>
      </c>
      <c r="U6" s="27">
        <v>4</v>
      </c>
      <c r="V6" s="27">
        <v>23</v>
      </c>
      <c r="W6" s="27">
        <v>0</v>
      </c>
      <c r="X6" s="27">
        <v>23</v>
      </c>
      <c r="Y6" s="27">
        <v>2</v>
      </c>
      <c r="Z6" s="27">
        <v>0</v>
      </c>
      <c r="AA6" s="27">
        <v>4</v>
      </c>
      <c r="AB6" s="27">
        <v>9</v>
      </c>
      <c r="AC6" s="27">
        <v>40</v>
      </c>
    </row>
    <row r="7" spans="1:30" s="5" customFormat="1" ht="10.5" customHeight="1">
      <c r="A7" s="5" t="s">
        <v>87</v>
      </c>
      <c r="B7" s="27" t="s">
        <v>118</v>
      </c>
      <c r="C7" s="27">
        <v>4</v>
      </c>
      <c r="D7" s="27">
        <v>166</v>
      </c>
      <c r="E7" s="27">
        <v>132</v>
      </c>
      <c r="F7" s="27">
        <v>23</v>
      </c>
      <c r="G7" s="27">
        <v>38</v>
      </c>
      <c r="H7" s="160" t="s">
        <v>405</v>
      </c>
      <c r="I7" s="160" t="s">
        <v>406</v>
      </c>
      <c r="J7" s="27">
        <v>9</v>
      </c>
      <c r="K7" s="27">
        <v>3</v>
      </c>
      <c r="L7" s="27">
        <v>0</v>
      </c>
      <c r="M7" s="27">
        <v>53</v>
      </c>
      <c r="N7" s="160" t="s">
        <v>407</v>
      </c>
      <c r="O7" s="160" t="s">
        <v>408</v>
      </c>
      <c r="P7" s="27">
        <v>6</v>
      </c>
      <c r="Q7" s="27">
        <v>3</v>
      </c>
      <c r="R7" s="27">
        <v>20</v>
      </c>
      <c r="S7" s="27">
        <v>10</v>
      </c>
      <c r="T7" s="27">
        <v>0</v>
      </c>
      <c r="U7" s="27">
        <v>3</v>
      </c>
      <c r="V7" s="27">
        <v>20</v>
      </c>
      <c r="W7" s="27">
        <v>1</v>
      </c>
      <c r="X7" s="27">
        <v>20</v>
      </c>
      <c r="Y7" s="27">
        <v>1</v>
      </c>
      <c r="Z7" s="27">
        <v>1</v>
      </c>
      <c r="AA7" s="27">
        <v>7</v>
      </c>
      <c r="AB7" s="27">
        <v>2</v>
      </c>
      <c r="AC7" s="27">
        <v>38</v>
      </c>
      <c r="AD7" s="82"/>
    </row>
    <row r="8" spans="1:30" s="5" customFormat="1" ht="10.5" customHeight="1">
      <c r="A8" s="5" t="s">
        <v>88</v>
      </c>
      <c r="B8" s="27" t="s">
        <v>120</v>
      </c>
      <c r="C8" s="27">
        <v>4</v>
      </c>
      <c r="D8" s="27">
        <v>164</v>
      </c>
      <c r="E8" s="27">
        <v>130</v>
      </c>
      <c r="F8" s="27">
        <v>24</v>
      </c>
      <c r="G8" s="27">
        <v>36</v>
      </c>
      <c r="H8" s="160" t="s">
        <v>414</v>
      </c>
      <c r="I8" s="160" t="s">
        <v>456</v>
      </c>
      <c r="J8" s="27">
        <v>5</v>
      </c>
      <c r="K8" s="27">
        <v>1</v>
      </c>
      <c r="L8" s="27">
        <v>0</v>
      </c>
      <c r="M8" s="27">
        <v>43</v>
      </c>
      <c r="N8" s="160" t="s">
        <v>457</v>
      </c>
      <c r="O8" s="160" t="s">
        <v>458</v>
      </c>
      <c r="P8" s="27">
        <v>5</v>
      </c>
      <c r="Q8" s="27">
        <v>8</v>
      </c>
      <c r="R8" s="27">
        <v>21</v>
      </c>
      <c r="S8" s="27">
        <v>5</v>
      </c>
      <c r="T8" s="27">
        <v>2</v>
      </c>
      <c r="U8" s="27">
        <v>8</v>
      </c>
      <c r="V8" s="27">
        <v>19</v>
      </c>
      <c r="W8" s="27">
        <v>2</v>
      </c>
      <c r="X8" s="27">
        <v>15</v>
      </c>
      <c r="Y8" s="27">
        <v>5</v>
      </c>
      <c r="Z8" s="27">
        <v>0</v>
      </c>
      <c r="AA8" s="27">
        <v>2</v>
      </c>
      <c r="AB8" s="27">
        <v>13</v>
      </c>
      <c r="AC8" s="27">
        <v>33</v>
      </c>
      <c r="AD8" s="82"/>
    </row>
    <row r="9" spans="1:29" s="5" customFormat="1" ht="10.5" customHeight="1">
      <c r="A9" s="5" t="s">
        <v>89</v>
      </c>
      <c r="B9" s="27" t="s">
        <v>119</v>
      </c>
      <c r="C9" s="27">
        <v>4</v>
      </c>
      <c r="D9" s="27">
        <v>154</v>
      </c>
      <c r="E9" s="27">
        <v>130</v>
      </c>
      <c r="F9" s="27">
        <v>21</v>
      </c>
      <c r="G9" s="27">
        <v>28</v>
      </c>
      <c r="H9" s="160" t="s">
        <v>494</v>
      </c>
      <c r="I9" s="160" t="s">
        <v>374</v>
      </c>
      <c r="J9" s="27">
        <v>2</v>
      </c>
      <c r="K9" s="27">
        <v>0</v>
      </c>
      <c r="L9" s="27">
        <v>0</v>
      </c>
      <c r="M9" s="27">
        <v>30</v>
      </c>
      <c r="N9" s="160" t="s">
        <v>495</v>
      </c>
      <c r="O9" s="160" t="s">
        <v>496</v>
      </c>
      <c r="P9" s="27">
        <v>3</v>
      </c>
      <c r="Q9" s="27">
        <v>4</v>
      </c>
      <c r="R9" s="27">
        <v>13</v>
      </c>
      <c r="S9" s="27">
        <v>1</v>
      </c>
      <c r="T9" s="27">
        <v>0</v>
      </c>
      <c r="U9" s="27">
        <v>7</v>
      </c>
      <c r="V9" s="27">
        <v>16</v>
      </c>
      <c r="W9" s="27">
        <v>1</v>
      </c>
      <c r="X9" s="27">
        <v>24</v>
      </c>
      <c r="Y9" s="27">
        <v>0</v>
      </c>
      <c r="Z9" s="27">
        <v>0</v>
      </c>
      <c r="AA9" s="27">
        <v>3</v>
      </c>
      <c r="AB9" s="27">
        <v>14</v>
      </c>
      <c r="AC9" s="27">
        <v>28</v>
      </c>
    </row>
    <row r="10" spans="1:29" s="84" customFormat="1" ht="10.5" customHeight="1">
      <c r="A10" s="83"/>
      <c r="B10" s="93" t="s">
        <v>23</v>
      </c>
      <c r="C10" s="93">
        <v>12</v>
      </c>
      <c r="D10" s="93">
        <v>996</v>
      </c>
      <c r="E10" s="93">
        <v>817</v>
      </c>
      <c r="F10" s="93">
        <v>145</v>
      </c>
      <c r="G10" s="93">
        <v>232</v>
      </c>
      <c r="H10" s="161" t="s">
        <v>603</v>
      </c>
      <c r="I10" s="161" t="s">
        <v>604</v>
      </c>
      <c r="J10" s="93">
        <v>34</v>
      </c>
      <c r="K10" s="93">
        <v>11</v>
      </c>
      <c r="L10" s="93">
        <v>1</v>
      </c>
      <c r="M10" s="93">
        <v>291</v>
      </c>
      <c r="N10" s="161" t="s">
        <v>605</v>
      </c>
      <c r="O10" s="161" t="s">
        <v>606</v>
      </c>
      <c r="P10" s="93">
        <v>23</v>
      </c>
      <c r="Q10" s="93">
        <v>21</v>
      </c>
      <c r="R10" s="93">
        <v>117</v>
      </c>
      <c r="S10" s="93">
        <v>30</v>
      </c>
      <c r="T10" s="93">
        <v>5</v>
      </c>
      <c r="U10" s="93">
        <v>32</v>
      </c>
      <c r="V10" s="93">
        <v>111</v>
      </c>
      <c r="W10" s="93">
        <v>7</v>
      </c>
      <c r="X10" s="93">
        <v>118</v>
      </c>
      <c r="Y10" s="93">
        <v>18</v>
      </c>
      <c r="Z10" s="93">
        <v>1</v>
      </c>
      <c r="AA10" s="93">
        <v>24</v>
      </c>
      <c r="AB10" s="93">
        <v>58</v>
      </c>
      <c r="AC10" s="93">
        <v>215</v>
      </c>
    </row>
    <row r="11" spans="1:27" s="4" customFormat="1" ht="10.5" customHeight="1">
      <c r="A11" s="368" t="s">
        <v>90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</row>
    <row r="12" spans="1:36" s="84" customFormat="1" ht="10.5" customHeight="1">
      <c r="A12" s="86" t="s">
        <v>78</v>
      </c>
      <c r="B12" s="93" t="s">
        <v>79</v>
      </c>
      <c r="C12" s="94" t="s">
        <v>40</v>
      </c>
      <c r="D12" s="94" t="s">
        <v>41</v>
      </c>
      <c r="E12" s="94" t="s">
        <v>42</v>
      </c>
      <c r="F12" s="94" t="s">
        <v>43</v>
      </c>
      <c r="G12" s="94" t="s">
        <v>19</v>
      </c>
      <c r="H12" s="94" t="s">
        <v>20</v>
      </c>
      <c r="I12" s="94" t="s">
        <v>22</v>
      </c>
      <c r="J12" s="94" t="s">
        <v>44</v>
      </c>
      <c r="K12" s="94" t="s">
        <v>45</v>
      </c>
      <c r="L12" s="94" t="s">
        <v>46</v>
      </c>
      <c r="M12" s="94" t="s">
        <v>47</v>
      </c>
      <c r="N12" s="94" t="s">
        <v>27</v>
      </c>
      <c r="O12" s="94" t="s">
        <v>48</v>
      </c>
      <c r="P12" s="94" t="s">
        <v>1</v>
      </c>
      <c r="Q12" s="94" t="s">
        <v>28</v>
      </c>
      <c r="R12" s="94" t="s">
        <v>0</v>
      </c>
      <c r="S12" s="94" t="s">
        <v>49</v>
      </c>
      <c r="T12" s="94" t="s">
        <v>50</v>
      </c>
      <c r="U12" s="94" t="s">
        <v>39</v>
      </c>
      <c r="V12" s="94" t="s">
        <v>37</v>
      </c>
      <c r="W12" s="94" t="s">
        <v>38</v>
      </c>
      <c r="X12" s="94" t="s">
        <v>29</v>
      </c>
      <c r="Y12" s="94" t="s">
        <v>30</v>
      </c>
      <c r="Z12" s="94" t="s">
        <v>31</v>
      </c>
      <c r="AA12" s="94" t="s">
        <v>34</v>
      </c>
      <c r="AB12" s="94" t="s">
        <v>35</v>
      </c>
      <c r="AC12" s="94" t="s">
        <v>36</v>
      </c>
      <c r="AD12" s="94" t="s">
        <v>91</v>
      </c>
      <c r="AE12" s="94" t="s">
        <v>51</v>
      </c>
      <c r="AF12" s="94" t="s">
        <v>80</v>
      </c>
      <c r="AG12" s="94" t="s">
        <v>92</v>
      </c>
      <c r="AH12" s="94" t="s">
        <v>93</v>
      </c>
      <c r="AI12" s="94" t="s">
        <v>94</v>
      </c>
      <c r="AJ12" s="86" t="s">
        <v>109</v>
      </c>
    </row>
    <row r="13" spans="1:36" s="5" customFormat="1" ht="10.5" customHeight="1">
      <c r="A13" s="5" t="s">
        <v>84</v>
      </c>
      <c r="B13" s="27" t="s">
        <v>116</v>
      </c>
      <c r="C13" s="87">
        <v>11</v>
      </c>
      <c r="D13" s="87">
        <v>4</v>
      </c>
      <c r="E13" s="87">
        <v>1</v>
      </c>
      <c r="F13" s="87">
        <v>7</v>
      </c>
      <c r="G13" s="87">
        <v>2</v>
      </c>
      <c r="H13" s="87">
        <v>2</v>
      </c>
      <c r="I13" s="162" t="s">
        <v>370</v>
      </c>
      <c r="J13" s="87">
        <v>1</v>
      </c>
      <c r="K13" s="87">
        <v>0</v>
      </c>
      <c r="L13" s="87">
        <v>0</v>
      </c>
      <c r="M13" s="88" t="s">
        <v>540</v>
      </c>
      <c r="N13" s="87">
        <v>134</v>
      </c>
      <c r="O13" s="87">
        <v>161</v>
      </c>
      <c r="P13" s="87">
        <v>33</v>
      </c>
      <c r="Q13" s="162" t="s">
        <v>571</v>
      </c>
      <c r="R13" s="87">
        <v>13</v>
      </c>
      <c r="S13" s="87">
        <v>5</v>
      </c>
      <c r="T13" s="164" t="s">
        <v>572</v>
      </c>
      <c r="U13" s="87">
        <v>15</v>
      </c>
      <c r="V13" s="87">
        <v>15</v>
      </c>
      <c r="W13" s="87">
        <v>0</v>
      </c>
      <c r="X13" s="87">
        <v>4</v>
      </c>
      <c r="Y13" s="87">
        <v>1</v>
      </c>
      <c r="Z13" s="87">
        <v>0</v>
      </c>
      <c r="AA13" s="87">
        <v>7</v>
      </c>
      <c r="AB13" s="87">
        <v>0</v>
      </c>
      <c r="AC13" s="87">
        <v>4</v>
      </c>
      <c r="AD13" s="87">
        <v>1</v>
      </c>
      <c r="AE13" s="87">
        <v>1</v>
      </c>
      <c r="AF13" s="87">
        <v>1</v>
      </c>
      <c r="AG13" s="87">
        <v>5</v>
      </c>
      <c r="AH13" s="87">
        <v>8</v>
      </c>
      <c r="AI13" s="87">
        <v>186</v>
      </c>
      <c r="AJ13" s="96" t="e">
        <f>(P13+V13)/M13</f>
        <v>#VALUE!</v>
      </c>
    </row>
    <row r="14" spans="1:36" s="5" customFormat="1" ht="10.5" customHeight="1">
      <c r="A14" s="5" t="s">
        <v>85</v>
      </c>
      <c r="B14" s="27" t="s">
        <v>120</v>
      </c>
      <c r="C14" s="87">
        <v>9</v>
      </c>
      <c r="D14" s="87">
        <v>4</v>
      </c>
      <c r="E14" s="87">
        <v>0</v>
      </c>
      <c r="F14" s="87">
        <v>5</v>
      </c>
      <c r="G14" s="87">
        <v>2</v>
      </c>
      <c r="H14" s="87">
        <v>2</v>
      </c>
      <c r="I14" s="162" t="s">
        <v>370</v>
      </c>
      <c r="J14" s="87">
        <v>0</v>
      </c>
      <c r="K14" s="87">
        <v>0</v>
      </c>
      <c r="L14" s="87">
        <v>1</v>
      </c>
      <c r="M14" s="88" t="s">
        <v>425</v>
      </c>
      <c r="N14" s="87">
        <v>140</v>
      </c>
      <c r="O14" s="87">
        <v>167</v>
      </c>
      <c r="P14" s="87">
        <v>38</v>
      </c>
      <c r="Q14" s="162" t="s">
        <v>469</v>
      </c>
      <c r="R14" s="87">
        <v>24</v>
      </c>
      <c r="S14" s="87">
        <v>18</v>
      </c>
      <c r="T14" s="164" t="s">
        <v>470</v>
      </c>
      <c r="U14" s="87">
        <v>18</v>
      </c>
      <c r="V14" s="87">
        <v>13</v>
      </c>
      <c r="W14" s="87">
        <v>2</v>
      </c>
      <c r="X14" s="87">
        <v>7</v>
      </c>
      <c r="Y14" s="87">
        <v>2</v>
      </c>
      <c r="Z14" s="87">
        <v>1</v>
      </c>
      <c r="AA14" s="87">
        <v>5</v>
      </c>
      <c r="AB14" s="87">
        <v>0</v>
      </c>
      <c r="AC14" s="87">
        <v>9</v>
      </c>
      <c r="AD14" s="87">
        <v>0</v>
      </c>
      <c r="AE14" s="87">
        <v>4</v>
      </c>
      <c r="AF14" s="87">
        <v>0</v>
      </c>
      <c r="AG14" s="87">
        <v>5</v>
      </c>
      <c r="AH14" s="87">
        <v>10</v>
      </c>
      <c r="AI14" s="87">
        <v>180</v>
      </c>
      <c r="AJ14" s="96" t="e">
        <f aca="true" t="shared" si="0" ref="AJ14:AJ19">(P14+V14)/M14</f>
        <v>#VALUE!</v>
      </c>
    </row>
    <row r="15" spans="1:36" s="5" customFormat="1" ht="10.5" customHeight="1">
      <c r="A15" s="5" t="s">
        <v>86</v>
      </c>
      <c r="B15" s="27" t="s">
        <v>118</v>
      </c>
      <c r="C15" s="87">
        <v>11</v>
      </c>
      <c r="D15" s="87">
        <v>4</v>
      </c>
      <c r="E15" s="87">
        <v>0</v>
      </c>
      <c r="F15" s="87">
        <v>7</v>
      </c>
      <c r="G15" s="87">
        <v>2</v>
      </c>
      <c r="H15" s="87">
        <v>2</v>
      </c>
      <c r="I15" s="162" t="s">
        <v>370</v>
      </c>
      <c r="J15" s="87">
        <v>0</v>
      </c>
      <c r="K15" s="87">
        <v>0</v>
      </c>
      <c r="L15" s="87">
        <v>0</v>
      </c>
      <c r="M15" s="88" t="s">
        <v>355</v>
      </c>
      <c r="N15" s="87">
        <v>129</v>
      </c>
      <c r="O15" s="87">
        <v>160</v>
      </c>
      <c r="P15" s="87">
        <v>39</v>
      </c>
      <c r="Q15" s="162" t="s">
        <v>421</v>
      </c>
      <c r="R15" s="87">
        <v>25</v>
      </c>
      <c r="S15" s="87">
        <v>17</v>
      </c>
      <c r="T15" s="164" t="s">
        <v>422</v>
      </c>
      <c r="U15" s="87">
        <v>13</v>
      </c>
      <c r="V15" s="87">
        <v>19</v>
      </c>
      <c r="W15" s="87">
        <v>1</v>
      </c>
      <c r="X15" s="87">
        <v>3</v>
      </c>
      <c r="Y15" s="87">
        <v>3</v>
      </c>
      <c r="Z15" s="87">
        <v>0</v>
      </c>
      <c r="AA15" s="87">
        <v>6</v>
      </c>
      <c r="AB15" s="87">
        <v>3</v>
      </c>
      <c r="AC15" s="87">
        <v>3</v>
      </c>
      <c r="AD15" s="87">
        <v>2</v>
      </c>
      <c r="AE15" s="87">
        <v>4</v>
      </c>
      <c r="AF15" s="87">
        <v>0</v>
      </c>
      <c r="AG15" s="87">
        <v>7</v>
      </c>
      <c r="AH15" s="87">
        <v>12</v>
      </c>
      <c r="AI15" s="87">
        <v>174</v>
      </c>
      <c r="AJ15" s="96" t="e">
        <f t="shared" si="0"/>
        <v>#VALUE!</v>
      </c>
    </row>
    <row r="16" spans="1:37" s="5" customFormat="1" ht="10.5" customHeight="1">
      <c r="A16" s="5" t="s">
        <v>87</v>
      </c>
      <c r="B16" s="27" t="s">
        <v>119</v>
      </c>
      <c r="C16" s="87">
        <v>11</v>
      </c>
      <c r="D16" s="87">
        <v>4</v>
      </c>
      <c r="E16" s="87">
        <v>0</v>
      </c>
      <c r="F16" s="87">
        <v>7</v>
      </c>
      <c r="G16" s="87">
        <v>3</v>
      </c>
      <c r="H16" s="87">
        <v>1</v>
      </c>
      <c r="I16" s="162" t="s">
        <v>363</v>
      </c>
      <c r="J16" s="87">
        <v>0</v>
      </c>
      <c r="K16" s="87">
        <v>0</v>
      </c>
      <c r="L16" s="87">
        <v>2</v>
      </c>
      <c r="M16" s="88" t="s">
        <v>473</v>
      </c>
      <c r="N16" s="87">
        <v>146</v>
      </c>
      <c r="O16" s="87">
        <v>170</v>
      </c>
      <c r="P16" s="87">
        <v>45</v>
      </c>
      <c r="Q16" s="162" t="s">
        <v>460</v>
      </c>
      <c r="R16" s="87">
        <v>23</v>
      </c>
      <c r="S16" s="87">
        <v>18</v>
      </c>
      <c r="T16" s="164" t="s">
        <v>506</v>
      </c>
      <c r="U16" s="87">
        <v>24</v>
      </c>
      <c r="V16" s="87">
        <v>16</v>
      </c>
      <c r="W16" s="87">
        <v>0</v>
      </c>
      <c r="X16" s="87">
        <v>5</v>
      </c>
      <c r="Y16" s="87">
        <v>2</v>
      </c>
      <c r="Z16" s="87">
        <v>0</v>
      </c>
      <c r="AA16" s="87">
        <v>1</v>
      </c>
      <c r="AB16" s="87">
        <v>1</v>
      </c>
      <c r="AC16" s="87">
        <v>6</v>
      </c>
      <c r="AD16" s="87">
        <v>1</v>
      </c>
      <c r="AE16" s="87">
        <v>6</v>
      </c>
      <c r="AF16" s="87">
        <v>0</v>
      </c>
      <c r="AG16" s="87">
        <v>6</v>
      </c>
      <c r="AH16" s="87">
        <v>9</v>
      </c>
      <c r="AI16" s="87">
        <v>179</v>
      </c>
      <c r="AJ16" s="96" t="e">
        <f t="shared" si="0"/>
        <v>#VALUE!</v>
      </c>
      <c r="AK16" s="85"/>
    </row>
    <row r="17" spans="1:36" s="5" customFormat="1" ht="10.5" customHeight="1">
      <c r="A17" s="5" t="s">
        <v>88</v>
      </c>
      <c r="B17" s="27" t="s">
        <v>114</v>
      </c>
      <c r="C17" s="87">
        <v>14</v>
      </c>
      <c r="D17" s="87">
        <v>4</v>
      </c>
      <c r="E17" s="87">
        <v>0</v>
      </c>
      <c r="F17" s="87">
        <v>10</v>
      </c>
      <c r="G17" s="87">
        <v>2</v>
      </c>
      <c r="H17" s="87">
        <v>2</v>
      </c>
      <c r="I17" s="162" t="s">
        <v>370</v>
      </c>
      <c r="J17" s="87">
        <v>0</v>
      </c>
      <c r="K17" s="87">
        <v>0</v>
      </c>
      <c r="L17" s="87">
        <v>1</v>
      </c>
      <c r="M17" s="88" t="s">
        <v>473</v>
      </c>
      <c r="N17" s="87">
        <v>139</v>
      </c>
      <c r="O17" s="87">
        <v>176</v>
      </c>
      <c r="P17" s="87">
        <v>45</v>
      </c>
      <c r="Q17" s="162" t="s">
        <v>536</v>
      </c>
      <c r="R17" s="87">
        <v>30</v>
      </c>
      <c r="S17" s="87">
        <v>20</v>
      </c>
      <c r="T17" s="164" t="s">
        <v>537</v>
      </c>
      <c r="U17" s="87">
        <v>19</v>
      </c>
      <c r="V17" s="87">
        <v>27</v>
      </c>
      <c r="W17" s="87">
        <v>2</v>
      </c>
      <c r="X17" s="87">
        <v>8</v>
      </c>
      <c r="Y17" s="87">
        <v>3</v>
      </c>
      <c r="Z17" s="87">
        <v>0</v>
      </c>
      <c r="AA17" s="87">
        <v>5</v>
      </c>
      <c r="AB17" s="87">
        <v>1</v>
      </c>
      <c r="AC17" s="87">
        <v>4</v>
      </c>
      <c r="AD17" s="87">
        <v>1</v>
      </c>
      <c r="AE17" s="87">
        <v>3</v>
      </c>
      <c r="AF17" s="87">
        <v>0</v>
      </c>
      <c r="AG17" s="87">
        <v>2</v>
      </c>
      <c r="AH17" s="87">
        <v>12</v>
      </c>
      <c r="AI17" s="87">
        <v>179</v>
      </c>
      <c r="AJ17" s="96" t="e">
        <f t="shared" si="0"/>
        <v>#VALUE!</v>
      </c>
    </row>
    <row r="18" spans="1:36" s="5" customFormat="1" ht="10.5" customHeight="1">
      <c r="A18" s="5" t="s">
        <v>89</v>
      </c>
      <c r="B18" s="27" t="s">
        <v>117</v>
      </c>
      <c r="C18" s="87">
        <v>13</v>
      </c>
      <c r="D18" s="87">
        <v>4</v>
      </c>
      <c r="E18" s="87">
        <v>0</v>
      </c>
      <c r="F18" s="87">
        <v>9</v>
      </c>
      <c r="G18" s="87">
        <v>1</v>
      </c>
      <c r="H18" s="87">
        <v>3</v>
      </c>
      <c r="I18" s="162" t="s">
        <v>373</v>
      </c>
      <c r="J18" s="87">
        <v>0</v>
      </c>
      <c r="K18" s="87">
        <v>0</v>
      </c>
      <c r="L18" s="87">
        <v>0</v>
      </c>
      <c r="M18" s="88" t="s">
        <v>386</v>
      </c>
      <c r="N18" s="87">
        <v>129</v>
      </c>
      <c r="O18" s="87">
        <v>162</v>
      </c>
      <c r="P18" s="87">
        <v>32</v>
      </c>
      <c r="Q18" s="162" t="s">
        <v>601</v>
      </c>
      <c r="R18" s="87">
        <v>30</v>
      </c>
      <c r="S18" s="87">
        <v>20</v>
      </c>
      <c r="T18" s="164" t="s">
        <v>602</v>
      </c>
      <c r="U18" s="87">
        <v>29</v>
      </c>
      <c r="V18" s="87">
        <v>21</v>
      </c>
      <c r="W18" s="87">
        <v>2</v>
      </c>
      <c r="X18" s="87">
        <v>7</v>
      </c>
      <c r="Y18" s="87">
        <v>0</v>
      </c>
      <c r="Z18" s="87">
        <v>0</v>
      </c>
      <c r="AA18" s="87">
        <v>6</v>
      </c>
      <c r="AB18" s="87">
        <v>0</v>
      </c>
      <c r="AC18" s="87">
        <v>6</v>
      </c>
      <c r="AD18" s="87">
        <v>2</v>
      </c>
      <c r="AE18" s="87">
        <v>4</v>
      </c>
      <c r="AF18" s="87">
        <v>0</v>
      </c>
      <c r="AG18" s="87">
        <v>2</v>
      </c>
      <c r="AH18" s="87">
        <v>10</v>
      </c>
      <c r="AI18" s="87">
        <v>169</v>
      </c>
      <c r="AJ18" s="96" t="e">
        <f t="shared" si="0"/>
        <v>#VALUE!</v>
      </c>
    </row>
    <row r="19" spans="1:36" s="84" customFormat="1" ht="10.5" customHeight="1">
      <c r="A19" s="83"/>
      <c r="B19" s="93" t="s">
        <v>23</v>
      </c>
      <c r="C19" s="94">
        <v>69</v>
      </c>
      <c r="D19" s="94">
        <v>24</v>
      </c>
      <c r="E19" s="94">
        <v>1</v>
      </c>
      <c r="F19" s="94">
        <v>45</v>
      </c>
      <c r="G19" s="94">
        <v>12</v>
      </c>
      <c r="H19" s="94">
        <v>12</v>
      </c>
      <c r="I19" s="163" t="s">
        <v>370</v>
      </c>
      <c r="J19" s="94">
        <v>1</v>
      </c>
      <c r="K19" s="94">
        <v>0</v>
      </c>
      <c r="L19" s="94">
        <v>4</v>
      </c>
      <c r="M19" s="95" t="s">
        <v>607</v>
      </c>
      <c r="N19" s="94">
        <v>817</v>
      </c>
      <c r="O19" s="94">
        <v>996</v>
      </c>
      <c r="P19" s="94">
        <v>232</v>
      </c>
      <c r="Q19" s="163" t="s">
        <v>603</v>
      </c>
      <c r="R19" s="94">
        <v>145</v>
      </c>
      <c r="S19" s="94">
        <v>98</v>
      </c>
      <c r="T19" s="165" t="s">
        <v>609</v>
      </c>
      <c r="U19" s="94">
        <v>118</v>
      </c>
      <c r="V19" s="94">
        <v>111</v>
      </c>
      <c r="W19" s="94">
        <v>7</v>
      </c>
      <c r="X19" s="94">
        <v>34</v>
      </c>
      <c r="Y19" s="94">
        <v>11</v>
      </c>
      <c r="Z19" s="94">
        <v>1</v>
      </c>
      <c r="AA19" s="94">
        <v>30</v>
      </c>
      <c r="AB19" s="94">
        <v>5</v>
      </c>
      <c r="AC19" s="94">
        <v>32</v>
      </c>
      <c r="AD19" s="94">
        <v>7</v>
      </c>
      <c r="AE19" s="94">
        <v>22</v>
      </c>
      <c r="AF19" s="94">
        <v>1</v>
      </c>
      <c r="AG19" s="94">
        <v>27</v>
      </c>
      <c r="AH19" s="94">
        <v>61</v>
      </c>
      <c r="AI19" s="94">
        <v>1067</v>
      </c>
      <c r="AJ19" s="89" t="e">
        <f t="shared" si="0"/>
        <v>#VALUE!</v>
      </c>
    </row>
    <row r="20" spans="1:14" s="4" customFormat="1" ht="10.5" customHeight="1">
      <c r="A20" s="368" t="s">
        <v>95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</row>
    <row r="21" spans="1:25" s="84" customFormat="1" ht="10.5" customHeight="1">
      <c r="A21" s="83" t="s">
        <v>78</v>
      </c>
      <c r="B21" s="83" t="s">
        <v>79</v>
      </c>
      <c r="C21" s="83" t="s">
        <v>18</v>
      </c>
      <c r="D21" s="83" t="s">
        <v>47</v>
      </c>
      <c r="E21" s="83" t="s">
        <v>96</v>
      </c>
      <c r="F21" s="83" t="s">
        <v>97</v>
      </c>
      <c r="G21" s="83" t="s">
        <v>2</v>
      </c>
      <c r="H21" s="83" t="s">
        <v>52</v>
      </c>
      <c r="I21" s="83" t="s">
        <v>28</v>
      </c>
      <c r="J21" s="83" t="s">
        <v>53</v>
      </c>
      <c r="K21" s="83" t="s">
        <v>98</v>
      </c>
      <c r="L21" s="83" t="s">
        <v>54</v>
      </c>
      <c r="M21" s="83" t="s">
        <v>32</v>
      </c>
      <c r="N21" s="83" t="s">
        <v>33</v>
      </c>
      <c r="Q21" s="90"/>
      <c r="R21" s="90"/>
      <c r="S21" s="90"/>
      <c r="T21" s="90"/>
      <c r="U21" s="90"/>
      <c r="V21" s="90"/>
      <c r="W21" s="90"/>
      <c r="X21" s="90"/>
      <c r="Y21" s="90"/>
    </row>
    <row r="22" spans="1:25" s="5" customFormat="1" ht="10.5" customHeight="1">
      <c r="A22" s="5" t="s">
        <v>84</v>
      </c>
      <c r="B22" s="27" t="s">
        <v>116</v>
      </c>
      <c r="C22" s="27">
        <v>4</v>
      </c>
      <c r="D22" s="290" t="s">
        <v>540</v>
      </c>
      <c r="E22" s="27">
        <v>113</v>
      </c>
      <c r="F22" s="27">
        <v>65</v>
      </c>
      <c r="G22" s="27">
        <v>8</v>
      </c>
      <c r="H22" s="27">
        <v>186</v>
      </c>
      <c r="I22" s="160" t="s">
        <v>563</v>
      </c>
      <c r="J22" s="27">
        <v>5</v>
      </c>
      <c r="K22" s="27">
        <v>0</v>
      </c>
      <c r="L22" s="27">
        <v>1</v>
      </c>
      <c r="M22" s="27">
        <v>3</v>
      </c>
      <c r="N22" s="27">
        <v>3</v>
      </c>
      <c r="O22" s="82"/>
      <c r="Q22" s="6"/>
      <c r="R22" s="6"/>
      <c r="S22" s="91"/>
      <c r="T22" s="91"/>
      <c r="U22" s="6"/>
      <c r="V22" s="6"/>
      <c r="W22" s="6"/>
      <c r="X22" s="6"/>
      <c r="Y22" s="6"/>
    </row>
    <row r="23" spans="1:25" s="5" customFormat="1" ht="10.5" customHeight="1">
      <c r="A23" s="5" t="s">
        <v>85</v>
      </c>
      <c r="B23" s="27" t="s">
        <v>119</v>
      </c>
      <c r="C23" s="27">
        <v>4</v>
      </c>
      <c r="D23" s="290" t="s">
        <v>473</v>
      </c>
      <c r="E23" s="27">
        <v>108</v>
      </c>
      <c r="F23" s="27">
        <v>62</v>
      </c>
      <c r="G23" s="27">
        <v>9</v>
      </c>
      <c r="H23" s="27">
        <v>179</v>
      </c>
      <c r="I23" s="160" t="s">
        <v>479</v>
      </c>
      <c r="J23" s="27">
        <v>6</v>
      </c>
      <c r="K23" s="27">
        <v>0</v>
      </c>
      <c r="L23" s="27">
        <v>2</v>
      </c>
      <c r="M23" s="27">
        <v>2</v>
      </c>
      <c r="N23" s="27">
        <v>3</v>
      </c>
      <c r="Q23" s="6"/>
      <c r="R23" s="6"/>
      <c r="S23" s="91"/>
      <c r="T23" s="91"/>
      <c r="U23" s="6"/>
      <c r="V23" s="6"/>
      <c r="W23" s="6"/>
      <c r="X23" s="6"/>
      <c r="Y23" s="6"/>
    </row>
    <row r="24" spans="1:25" s="5" customFormat="1" ht="10.5" customHeight="1">
      <c r="A24" s="5" t="s">
        <v>86</v>
      </c>
      <c r="B24" s="27" t="s">
        <v>120</v>
      </c>
      <c r="C24" s="27">
        <v>4</v>
      </c>
      <c r="D24" s="290" t="s">
        <v>425</v>
      </c>
      <c r="E24" s="27">
        <v>112</v>
      </c>
      <c r="F24" s="27">
        <v>58</v>
      </c>
      <c r="G24" s="27">
        <v>10</v>
      </c>
      <c r="H24" s="27">
        <v>180</v>
      </c>
      <c r="I24" s="160" t="s">
        <v>459</v>
      </c>
      <c r="J24" s="27">
        <v>5</v>
      </c>
      <c r="K24" s="27">
        <v>0</v>
      </c>
      <c r="L24" s="27">
        <v>0</v>
      </c>
      <c r="M24" s="27">
        <v>5</v>
      </c>
      <c r="N24" s="27">
        <v>2</v>
      </c>
      <c r="O24" s="85"/>
      <c r="Q24" s="6"/>
      <c r="R24" s="6"/>
      <c r="S24" s="91"/>
      <c r="T24" s="91"/>
      <c r="U24" s="6"/>
      <c r="V24" s="6"/>
      <c r="W24" s="6"/>
      <c r="X24" s="6"/>
      <c r="Y24" s="6"/>
    </row>
    <row r="25" spans="1:25" s="5" customFormat="1" ht="10.5" customHeight="1">
      <c r="A25" s="5" t="s">
        <v>87</v>
      </c>
      <c r="B25" s="27" t="s">
        <v>117</v>
      </c>
      <c r="C25" s="27">
        <v>4</v>
      </c>
      <c r="D25" s="290" t="s">
        <v>386</v>
      </c>
      <c r="E25" s="27">
        <v>102</v>
      </c>
      <c r="F25" s="27">
        <v>57</v>
      </c>
      <c r="G25" s="27">
        <v>10</v>
      </c>
      <c r="H25" s="27">
        <v>169</v>
      </c>
      <c r="I25" s="160" t="s">
        <v>429</v>
      </c>
      <c r="J25" s="27">
        <v>2</v>
      </c>
      <c r="K25" s="27">
        <v>0</v>
      </c>
      <c r="L25" s="27">
        <v>0</v>
      </c>
      <c r="M25" s="27">
        <v>3</v>
      </c>
      <c r="N25" s="27">
        <v>2</v>
      </c>
      <c r="O25" s="82"/>
      <c r="Q25" s="6"/>
      <c r="R25" s="6"/>
      <c r="S25" s="6"/>
      <c r="T25" s="91"/>
      <c r="U25" s="6"/>
      <c r="V25" s="6"/>
      <c r="W25" s="6"/>
      <c r="X25" s="6"/>
      <c r="Y25" s="6"/>
    </row>
    <row r="26" spans="1:14" s="5" customFormat="1" ht="10.5" customHeight="1">
      <c r="A26" s="5" t="s">
        <v>88</v>
      </c>
      <c r="B26" s="27" t="s">
        <v>114</v>
      </c>
      <c r="C26" s="27">
        <v>4</v>
      </c>
      <c r="D26" s="290" t="s">
        <v>473</v>
      </c>
      <c r="E26" s="27">
        <v>108</v>
      </c>
      <c r="F26" s="27">
        <v>59</v>
      </c>
      <c r="G26" s="27">
        <v>12</v>
      </c>
      <c r="H26" s="27">
        <v>179</v>
      </c>
      <c r="I26" s="160" t="s">
        <v>529</v>
      </c>
      <c r="J26" s="27">
        <v>2</v>
      </c>
      <c r="K26" s="27">
        <v>0</v>
      </c>
      <c r="L26" s="27">
        <v>2</v>
      </c>
      <c r="M26" s="27">
        <v>3</v>
      </c>
      <c r="N26" s="27">
        <v>7</v>
      </c>
    </row>
    <row r="27" spans="1:15" s="5" customFormat="1" ht="12.75" customHeight="1">
      <c r="A27" s="5" t="s">
        <v>89</v>
      </c>
      <c r="B27" s="27" t="s">
        <v>118</v>
      </c>
      <c r="C27" s="27">
        <v>4</v>
      </c>
      <c r="D27" s="290" t="s">
        <v>355</v>
      </c>
      <c r="E27" s="27">
        <v>105</v>
      </c>
      <c r="F27" s="27">
        <v>57</v>
      </c>
      <c r="G27" s="27">
        <v>12</v>
      </c>
      <c r="H27" s="27">
        <v>174</v>
      </c>
      <c r="I27" s="160" t="s">
        <v>409</v>
      </c>
      <c r="J27" s="27">
        <v>7</v>
      </c>
      <c r="K27" s="27">
        <v>0</v>
      </c>
      <c r="L27" s="27">
        <v>1</v>
      </c>
      <c r="M27" s="27">
        <v>7</v>
      </c>
      <c r="N27" s="27">
        <v>4</v>
      </c>
      <c r="O27" s="82"/>
    </row>
    <row r="28" spans="1:14" s="84" customFormat="1" ht="10.5" customHeight="1">
      <c r="A28" s="83"/>
      <c r="B28" s="93" t="s">
        <v>23</v>
      </c>
      <c r="C28" s="93">
        <v>12</v>
      </c>
      <c r="D28" s="291" t="s">
        <v>607</v>
      </c>
      <c r="E28" s="93">
        <v>648</v>
      </c>
      <c r="F28" s="93">
        <v>358</v>
      </c>
      <c r="G28" s="93">
        <v>61</v>
      </c>
      <c r="H28" s="93">
        <v>1067</v>
      </c>
      <c r="I28" s="161" t="s">
        <v>608</v>
      </c>
      <c r="J28" s="93">
        <v>27</v>
      </c>
      <c r="K28" s="93">
        <v>0</v>
      </c>
      <c r="L28" s="93">
        <v>6</v>
      </c>
      <c r="M28" s="93">
        <v>23</v>
      </c>
      <c r="N28" s="93">
        <v>21</v>
      </c>
    </row>
  </sheetData>
  <sheetProtection/>
  <mergeCells count="4">
    <mergeCell ref="A1:AA1"/>
    <mergeCell ref="A2:AA2"/>
    <mergeCell ref="A11:AA11"/>
    <mergeCell ref="A20:N20"/>
  </mergeCells>
  <hyperlinks>
    <hyperlink ref="A1:AA1" location="CALENDARIO!E17" display="JUEGOS JUGADOS ETAPA CLASIFICATORIA"/>
  </hyperlinks>
  <printOptions/>
  <pageMargins left="0.15748031496062992" right="0.07874015748031496" top="0.3937007874015748" bottom="0.11811023622047245" header="0" footer="0"/>
  <pageSetup horizontalDpi="120" verticalDpi="12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PageLayoutView="0" workbookViewId="0" topLeftCell="A7">
      <selection activeCell="G12" sqref="G12"/>
    </sheetView>
  </sheetViews>
  <sheetFormatPr defaultColWidth="11.421875" defaultRowHeight="12" customHeight="1"/>
  <cols>
    <col min="1" max="1" width="4.7109375" style="10" bestFit="1" customWidth="1"/>
    <col min="2" max="2" width="24.28125" style="11" bestFit="1" customWidth="1"/>
    <col min="3" max="3" width="4.57421875" style="12" bestFit="1" customWidth="1"/>
    <col min="4" max="4" width="8.57421875" style="12" bestFit="1" customWidth="1"/>
    <col min="5" max="5" width="7.7109375" style="9" bestFit="1" customWidth="1"/>
    <col min="6" max="6" width="4.8515625" style="10" bestFit="1" customWidth="1"/>
    <col min="7" max="7" width="25.140625" style="11" bestFit="1" customWidth="1"/>
    <col min="8" max="8" width="4.57421875" style="12" bestFit="1" customWidth="1"/>
    <col min="9" max="9" width="9.57421875" style="12" bestFit="1" customWidth="1"/>
    <col min="10" max="16384" width="11.421875" style="7" customWidth="1"/>
  </cols>
  <sheetData>
    <row r="1" spans="1:9" ht="18">
      <c r="A1" s="366" t="s">
        <v>272</v>
      </c>
      <c r="B1" s="366"/>
      <c r="C1" s="366"/>
      <c r="D1" s="366"/>
      <c r="E1" s="366"/>
      <c r="F1" s="366"/>
      <c r="G1" s="366"/>
      <c r="H1" s="366"/>
      <c r="I1" s="366"/>
    </row>
    <row r="2" spans="1:9" s="1" customFormat="1" ht="12" customHeight="1">
      <c r="A2" s="369" t="s">
        <v>99</v>
      </c>
      <c r="B2" s="369"/>
      <c r="C2" s="369"/>
      <c r="D2" s="369"/>
      <c r="E2" s="8"/>
      <c r="F2" s="369" t="s">
        <v>100</v>
      </c>
      <c r="G2" s="369"/>
      <c r="H2" s="369"/>
      <c r="I2" s="369"/>
    </row>
    <row r="3" spans="1:9" ht="12" customHeight="1">
      <c r="A3" s="272" t="s">
        <v>247</v>
      </c>
      <c r="B3" s="282" t="s">
        <v>205</v>
      </c>
      <c r="C3" s="273" t="s">
        <v>114</v>
      </c>
      <c r="D3" s="273" t="s">
        <v>610</v>
      </c>
      <c r="E3" s="274"/>
      <c r="F3" s="272" t="s">
        <v>259</v>
      </c>
      <c r="G3" s="282" t="s">
        <v>331</v>
      </c>
      <c r="H3" s="273"/>
      <c r="I3" s="397">
        <v>1000</v>
      </c>
    </row>
    <row r="4" spans="1:9" ht="12" customHeight="1">
      <c r="A4" s="275" t="s">
        <v>248</v>
      </c>
      <c r="B4" s="283" t="s">
        <v>201</v>
      </c>
      <c r="C4" s="276" t="s">
        <v>114</v>
      </c>
      <c r="D4" s="276">
        <v>6</v>
      </c>
      <c r="E4" s="274"/>
      <c r="F4" s="275" t="s">
        <v>260</v>
      </c>
      <c r="G4" s="283" t="s">
        <v>173</v>
      </c>
      <c r="H4" s="276" t="s">
        <v>117</v>
      </c>
      <c r="I4" s="277" t="s">
        <v>611</v>
      </c>
    </row>
    <row r="5" spans="1:9" ht="12" customHeight="1">
      <c r="A5" s="275" t="s">
        <v>249</v>
      </c>
      <c r="B5" s="283" t="s">
        <v>205</v>
      </c>
      <c r="C5" s="276" t="s">
        <v>114</v>
      </c>
      <c r="D5" s="276">
        <v>8</v>
      </c>
      <c r="E5" s="274"/>
      <c r="F5" s="275"/>
      <c r="G5" s="283" t="s">
        <v>238</v>
      </c>
      <c r="H5" s="276" t="s">
        <v>118</v>
      </c>
      <c r="I5" s="276" t="s">
        <v>612</v>
      </c>
    </row>
    <row r="6" spans="1:9" ht="12" customHeight="1">
      <c r="A6" s="275"/>
      <c r="B6" s="283" t="s">
        <v>189</v>
      </c>
      <c r="C6" s="276" t="s">
        <v>116</v>
      </c>
      <c r="D6" s="276"/>
      <c r="E6" s="274"/>
      <c r="F6" s="275"/>
      <c r="G6" s="283" t="s">
        <v>284</v>
      </c>
      <c r="H6" s="276" t="s">
        <v>119</v>
      </c>
      <c r="I6" s="289" t="s">
        <v>613</v>
      </c>
    </row>
    <row r="7" spans="1:9" ht="12" customHeight="1">
      <c r="A7" s="278"/>
      <c r="B7" s="284" t="s">
        <v>172</v>
      </c>
      <c r="C7" s="279" t="s">
        <v>117</v>
      </c>
      <c r="D7" s="279"/>
      <c r="E7" s="280"/>
      <c r="F7" s="278" t="s">
        <v>261</v>
      </c>
      <c r="G7" s="284" t="s">
        <v>246</v>
      </c>
      <c r="H7" s="279" t="s">
        <v>118</v>
      </c>
      <c r="I7" s="279">
        <v>3</v>
      </c>
    </row>
    <row r="8" spans="1:9" ht="12" customHeight="1">
      <c r="A8" s="278" t="s">
        <v>250</v>
      </c>
      <c r="B8" s="284" t="s">
        <v>244</v>
      </c>
      <c r="C8" s="279" t="s">
        <v>118</v>
      </c>
      <c r="D8" s="279">
        <v>3</v>
      </c>
      <c r="E8" s="280"/>
      <c r="F8" s="278"/>
      <c r="G8" s="284" t="s">
        <v>207</v>
      </c>
      <c r="H8" s="279" t="s">
        <v>114</v>
      </c>
      <c r="I8" s="279"/>
    </row>
    <row r="9" spans="1:9" ht="12" customHeight="1">
      <c r="A9" s="278" t="s">
        <v>251</v>
      </c>
      <c r="B9" s="284" t="s">
        <v>167</v>
      </c>
      <c r="C9" s="279" t="s">
        <v>117</v>
      </c>
      <c r="D9" s="279">
        <v>2</v>
      </c>
      <c r="E9" s="280"/>
      <c r="F9" s="278"/>
      <c r="G9" s="284" t="s">
        <v>210</v>
      </c>
      <c r="H9" s="279" t="s">
        <v>114</v>
      </c>
      <c r="I9" s="279"/>
    </row>
    <row r="10" spans="1:9" ht="12" customHeight="1">
      <c r="A10" s="278" t="s">
        <v>3</v>
      </c>
      <c r="B10" s="284" t="s">
        <v>201</v>
      </c>
      <c r="C10" s="279" t="s">
        <v>114</v>
      </c>
      <c r="D10" s="279">
        <v>1</v>
      </c>
      <c r="E10" s="280"/>
      <c r="F10" s="278"/>
      <c r="G10" s="284" t="s">
        <v>211</v>
      </c>
      <c r="H10" s="279" t="s">
        <v>114</v>
      </c>
      <c r="I10" s="279"/>
    </row>
    <row r="11" spans="1:9" ht="12" customHeight="1">
      <c r="A11" s="278" t="s">
        <v>252</v>
      </c>
      <c r="B11" s="284" t="s">
        <v>242</v>
      </c>
      <c r="C11" s="279" t="s">
        <v>118</v>
      </c>
      <c r="D11" s="279" t="s">
        <v>385</v>
      </c>
      <c r="E11" s="280"/>
      <c r="F11" s="278"/>
      <c r="G11" s="284" t="s">
        <v>180</v>
      </c>
      <c r="H11" s="279" t="s">
        <v>117</v>
      </c>
      <c r="I11" s="279"/>
    </row>
    <row r="12" spans="1:9" ht="12" customHeight="1">
      <c r="A12" s="278" t="s">
        <v>253</v>
      </c>
      <c r="B12" s="284" t="s">
        <v>239</v>
      </c>
      <c r="C12" s="279" t="s">
        <v>118</v>
      </c>
      <c r="D12" s="279">
        <v>3</v>
      </c>
      <c r="E12" s="280"/>
      <c r="F12" s="278" t="s">
        <v>262</v>
      </c>
      <c r="G12" s="284" t="s">
        <v>180</v>
      </c>
      <c r="H12" s="279" t="s">
        <v>117</v>
      </c>
      <c r="I12" s="279">
        <v>3</v>
      </c>
    </row>
    <row r="13" spans="1:9" ht="12" customHeight="1">
      <c r="A13" s="278" t="s">
        <v>254</v>
      </c>
      <c r="B13" s="284" t="s">
        <v>228</v>
      </c>
      <c r="C13" s="279" t="s">
        <v>120</v>
      </c>
      <c r="D13" s="279">
        <v>2</v>
      </c>
      <c r="E13" s="280"/>
      <c r="F13" s="278" t="s">
        <v>263</v>
      </c>
      <c r="G13" s="284" t="s">
        <v>196</v>
      </c>
      <c r="H13" s="279" t="s">
        <v>116</v>
      </c>
      <c r="I13" s="396">
        <v>1</v>
      </c>
    </row>
    <row r="14" spans="1:9" ht="12" customHeight="1">
      <c r="A14" s="278"/>
      <c r="B14" s="284" t="s">
        <v>230</v>
      </c>
      <c r="C14" s="279" t="s">
        <v>120</v>
      </c>
      <c r="D14" s="279"/>
      <c r="E14" s="280"/>
      <c r="F14" s="278" t="s">
        <v>264</v>
      </c>
      <c r="G14" s="284" t="s">
        <v>246</v>
      </c>
      <c r="H14" s="279" t="s">
        <v>118</v>
      </c>
      <c r="I14" s="279">
        <v>3</v>
      </c>
    </row>
    <row r="15" spans="1:9" ht="12" customHeight="1">
      <c r="A15" s="278"/>
      <c r="B15" s="284" t="s">
        <v>217</v>
      </c>
      <c r="C15" s="279" t="s">
        <v>119</v>
      </c>
      <c r="D15" s="279"/>
      <c r="E15" s="280"/>
      <c r="F15" s="278"/>
      <c r="G15" s="284" t="s">
        <v>211</v>
      </c>
      <c r="H15" s="279" t="s">
        <v>114</v>
      </c>
      <c r="I15" s="279"/>
    </row>
    <row r="16" spans="1:9" ht="12" customHeight="1">
      <c r="A16" s="278" t="s">
        <v>255</v>
      </c>
      <c r="B16" s="284" t="s">
        <v>229</v>
      </c>
      <c r="C16" s="279" t="s">
        <v>120</v>
      </c>
      <c r="D16" s="279">
        <v>9</v>
      </c>
      <c r="E16" s="280"/>
      <c r="F16" s="278" t="s">
        <v>265</v>
      </c>
      <c r="G16" s="284" t="s">
        <v>238</v>
      </c>
      <c r="H16" s="279" t="s">
        <v>118</v>
      </c>
      <c r="I16" s="279">
        <v>2</v>
      </c>
    </row>
    <row r="17" spans="1:9" ht="12" customHeight="1">
      <c r="A17" s="278" t="s">
        <v>256</v>
      </c>
      <c r="B17" s="284" t="s">
        <v>228</v>
      </c>
      <c r="C17" s="279" t="s">
        <v>120</v>
      </c>
      <c r="D17" s="279">
        <v>3</v>
      </c>
      <c r="E17" s="280"/>
      <c r="F17" s="278"/>
      <c r="G17" s="284" t="s">
        <v>196</v>
      </c>
      <c r="H17" s="279" t="s">
        <v>116</v>
      </c>
      <c r="I17" s="279"/>
    </row>
    <row r="18" spans="1:9" ht="12" customHeight="1">
      <c r="A18" s="278"/>
      <c r="B18" s="284" t="s">
        <v>230</v>
      </c>
      <c r="C18" s="279" t="s">
        <v>120</v>
      </c>
      <c r="D18" s="279"/>
      <c r="E18" s="280"/>
      <c r="F18" s="278" t="s">
        <v>266</v>
      </c>
      <c r="G18" s="284" t="s">
        <v>245</v>
      </c>
      <c r="H18" s="279" t="s">
        <v>118</v>
      </c>
      <c r="I18" s="279">
        <v>2</v>
      </c>
    </row>
    <row r="19" spans="1:9" ht="12" customHeight="1">
      <c r="A19" s="278"/>
      <c r="B19" s="284" t="s">
        <v>216</v>
      </c>
      <c r="C19" s="279" t="s">
        <v>119</v>
      </c>
      <c r="D19" s="279"/>
      <c r="E19" s="280"/>
      <c r="F19" s="278"/>
      <c r="G19" s="284" t="s">
        <v>314</v>
      </c>
      <c r="H19" s="279" t="s">
        <v>116</v>
      </c>
      <c r="I19" s="281"/>
    </row>
    <row r="20" spans="1:9" ht="12" customHeight="1">
      <c r="A20" s="278" t="s">
        <v>257</v>
      </c>
      <c r="B20" s="284" t="s">
        <v>212</v>
      </c>
      <c r="C20" s="279" t="s">
        <v>119</v>
      </c>
      <c r="D20" s="279">
        <v>6</v>
      </c>
      <c r="E20" s="280"/>
      <c r="F20" s="278"/>
      <c r="G20" s="284" t="s">
        <v>180</v>
      </c>
      <c r="H20" s="279" t="s">
        <v>117</v>
      </c>
      <c r="I20" s="279"/>
    </row>
    <row r="21" spans="1:9" ht="12" customHeight="1">
      <c r="A21" s="278" t="s">
        <v>258</v>
      </c>
      <c r="B21" s="284" t="s">
        <v>214</v>
      </c>
      <c r="C21" s="279" t="s">
        <v>119</v>
      </c>
      <c r="D21" s="279">
        <v>7</v>
      </c>
      <c r="E21" s="280"/>
      <c r="F21" s="278" t="s">
        <v>267</v>
      </c>
      <c r="G21" s="284" t="s">
        <v>196</v>
      </c>
      <c r="H21" s="279" t="s">
        <v>116</v>
      </c>
      <c r="I21" s="279">
        <v>1</v>
      </c>
    </row>
    <row r="22" spans="1:9" ht="12" customHeight="1">
      <c r="A22" s="278"/>
      <c r="B22" s="284"/>
      <c r="C22" s="279"/>
      <c r="D22" s="279"/>
      <c r="E22" s="280"/>
      <c r="F22" s="278" t="s">
        <v>268</v>
      </c>
      <c r="G22" s="284" t="s">
        <v>284</v>
      </c>
      <c r="H22" s="279" t="s">
        <v>119</v>
      </c>
      <c r="I22" s="279">
        <v>2</v>
      </c>
    </row>
    <row r="23" spans="1:9" ht="12" customHeight="1">
      <c r="A23" s="278"/>
      <c r="B23" s="284"/>
      <c r="C23" s="279"/>
      <c r="D23" s="279"/>
      <c r="E23" s="280"/>
      <c r="F23" s="278" t="s">
        <v>269</v>
      </c>
      <c r="G23" s="284" t="s">
        <v>196</v>
      </c>
      <c r="H23" s="279" t="s">
        <v>116</v>
      </c>
      <c r="I23" s="279" t="s">
        <v>555</v>
      </c>
    </row>
    <row r="24" spans="1:9" ht="12" customHeight="1">
      <c r="A24" s="278"/>
      <c r="B24" s="284"/>
      <c r="C24" s="279"/>
      <c r="D24" s="279"/>
      <c r="E24" s="280"/>
      <c r="F24" s="278" t="s">
        <v>258</v>
      </c>
      <c r="G24" s="284" t="s">
        <v>283</v>
      </c>
      <c r="H24" s="279" t="s">
        <v>119</v>
      </c>
      <c r="I24" s="279">
        <v>9</v>
      </c>
    </row>
    <row r="25" spans="6:9" ht="12" customHeight="1">
      <c r="F25" s="10" t="s">
        <v>257</v>
      </c>
      <c r="G25" s="11" t="s">
        <v>221</v>
      </c>
      <c r="H25" s="12" t="s">
        <v>119</v>
      </c>
      <c r="I25" s="12">
        <v>7</v>
      </c>
    </row>
  </sheetData>
  <sheetProtection/>
  <mergeCells count="3">
    <mergeCell ref="A1:I1"/>
    <mergeCell ref="A2:D2"/>
    <mergeCell ref="F2:I2"/>
  </mergeCells>
  <hyperlinks>
    <hyperlink ref="A1:I1" location="CALENDARIO!E18" display="18 JUEGOS JUGADOS ETAPA CLASIFICATORIA"/>
  </hyperlinks>
  <printOptions/>
  <pageMargins left="0.11811023622047245" right="0.15748031496062992" top="0.2755905511811024" bottom="0.2755905511811024" header="0" footer="0"/>
  <pageSetup horizontalDpi="100" verticalDpi="1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</sheetPr>
  <dimension ref="A1:AI47"/>
  <sheetViews>
    <sheetView zoomScalePageLayoutView="0" workbookViewId="0" topLeftCell="J13">
      <selection activeCell="P12" sqref="P12"/>
    </sheetView>
  </sheetViews>
  <sheetFormatPr defaultColWidth="11.421875" defaultRowHeight="12" customHeight="1"/>
  <cols>
    <col min="1" max="1" width="28.28125" style="2" bestFit="1" customWidth="1"/>
    <col min="2" max="3" width="4.00390625" style="34" bestFit="1" customWidth="1"/>
    <col min="4" max="5" width="3.00390625" style="34" bestFit="1" customWidth="1"/>
    <col min="6" max="6" width="4.57421875" style="34" bestFit="1" customWidth="1"/>
    <col min="7" max="7" width="4.7109375" style="34" bestFit="1" customWidth="1"/>
    <col min="8" max="8" width="5.00390625" style="34" bestFit="1" customWidth="1"/>
    <col min="9" max="9" width="3.140625" style="34" bestFit="1" customWidth="1"/>
    <col min="10" max="10" width="4.57421875" style="34" bestFit="1" customWidth="1"/>
    <col min="11" max="11" width="3.140625" style="34" bestFit="1" customWidth="1"/>
    <col min="12" max="12" width="4.57421875" style="34" bestFit="1" customWidth="1"/>
    <col min="13" max="13" width="5.00390625" style="34" bestFit="1" customWidth="1"/>
    <col min="14" max="14" width="4.00390625" style="34" bestFit="1" customWidth="1"/>
    <col min="15" max="15" width="3.28125" style="34" bestFit="1" customWidth="1"/>
    <col min="16" max="16" width="4.57421875" style="34" bestFit="1" customWidth="1"/>
    <col min="17" max="17" width="3.28125" style="34" bestFit="1" customWidth="1"/>
    <col min="18" max="18" width="3.00390625" style="34" bestFit="1" customWidth="1"/>
    <col min="19" max="19" width="5.57421875" style="34" bestFit="1" customWidth="1"/>
    <col min="20" max="22" width="3.421875" style="34" bestFit="1" customWidth="1"/>
    <col min="23" max="23" width="4.57421875" style="34" bestFit="1" customWidth="1"/>
    <col min="24" max="25" width="5.140625" style="34" bestFit="1" customWidth="1"/>
    <col min="26" max="26" width="3.421875" style="34" bestFit="1" customWidth="1"/>
    <col min="27" max="27" width="4.57421875" style="34" bestFit="1" customWidth="1"/>
    <col min="28" max="28" width="2.00390625" style="34" bestFit="1" customWidth="1"/>
    <col min="29" max="29" width="4.00390625" style="34" bestFit="1" customWidth="1"/>
    <col min="30" max="30" width="5.00390625" style="34" bestFit="1" customWidth="1"/>
    <col min="31" max="31" width="3.421875" style="34" bestFit="1" customWidth="1"/>
    <col min="32" max="34" width="3.28125" style="34" bestFit="1" customWidth="1"/>
    <col min="35" max="35" width="6.00390625" style="25" bestFit="1" customWidth="1"/>
    <col min="36" max="16384" width="11.421875" style="2" customWidth="1"/>
  </cols>
  <sheetData>
    <row r="1" spans="1:35" s="21" customFormat="1" ht="12" customHeight="1">
      <c r="A1" s="19" t="s">
        <v>102</v>
      </c>
      <c r="B1" s="370" t="s">
        <v>103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24"/>
    </row>
    <row r="2" spans="1:35" s="16" customFormat="1" ht="23.25">
      <c r="A2" s="203" t="s">
        <v>122</v>
      </c>
      <c r="B2" s="371" t="s">
        <v>15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22"/>
    </row>
    <row r="3" spans="1:35" ht="12" customHeight="1">
      <c r="A3" s="295"/>
      <c r="B3" s="372" t="s">
        <v>332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 t="s">
        <v>95</v>
      </c>
      <c r="AA3" s="372"/>
      <c r="AB3" s="372"/>
      <c r="AC3" s="372"/>
      <c r="AD3" s="372"/>
      <c r="AE3" s="372"/>
      <c r="AF3" s="372"/>
      <c r="AG3" s="372"/>
      <c r="AH3" s="372"/>
      <c r="AI3" s="372"/>
    </row>
    <row r="4" spans="1:35" ht="12" customHeight="1">
      <c r="A4" s="296" t="s">
        <v>101</v>
      </c>
      <c r="B4" s="297" t="s">
        <v>56</v>
      </c>
      <c r="C4" s="297" t="s">
        <v>27</v>
      </c>
      <c r="D4" s="297" t="s">
        <v>0</v>
      </c>
      <c r="E4" s="297" t="s">
        <v>1</v>
      </c>
      <c r="F4" s="298" t="s">
        <v>28</v>
      </c>
      <c r="G4" s="298" t="s">
        <v>57</v>
      </c>
      <c r="H4" s="297" t="s">
        <v>29</v>
      </c>
      <c r="I4" s="297" t="s">
        <v>30</v>
      </c>
      <c r="J4" s="297" t="s">
        <v>31</v>
      </c>
      <c r="K4" s="297" t="s">
        <v>58</v>
      </c>
      <c r="L4" s="298" t="s">
        <v>59</v>
      </c>
      <c r="M4" s="379" t="s">
        <v>60</v>
      </c>
      <c r="N4" s="297" t="s">
        <v>32</v>
      </c>
      <c r="O4" s="297" t="s">
        <v>33</v>
      </c>
      <c r="P4" s="297" t="s">
        <v>61</v>
      </c>
      <c r="Q4" s="297" t="s">
        <v>34</v>
      </c>
      <c r="R4" s="297" t="s">
        <v>35</v>
      </c>
      <c r="S4" s="297" t="s">
        <v>36</v>
      </c>
      <c r="T4" s="297" t="s">
        <v>37</v>
      </c>
      <c r="U4" s="297" t="s">
        <v>39</v>
      </c>
      <c r="V4" s="297" t="s">
        <v>62</v>
      </c>
      <c r="W4" s="297" t="s">
        <v>163</v>
      </c>
      <c r="X4" s="297" t="s">
        <v>164</v>
      </c>
      <c r="Y4" s="297" t="s">
        <v>165</v>
      </c>
      <c r="Z4" s="297" t="s">
        <v>18</v>
      </c>
      <c r="AA4" s="297" t="s">
        <v>47</v>
      </c>
      <c r="AB4" s="297" t="s">
        <v>2</v>
      </c>
      <c r="AC4" s="297" t="s">
        <v>52</v>
      </c>
      <c r="AD4" s="298" t="s">
        <v>28</v>
      </c>
      <c r="AE4" s="297" t="s">
        <v>53</v>
      </c>
      <c r="AF4" s="297" t="s">
        <v>54</v>
      </c>
      <c r="AG4" s="297" t="s">
        <v>32</v>
      </c>
      <c r="AH4" s="297" t="s">
        <v>33</v>
      </c>
      <c r="AI4" s="296" t="s">
        <v>166</v>
      </c>
    </row>
    <row r="5" spans="1:35" ht="12" customHeight="1">
      <c r="A5" s="296" t="s">
        <v>186</v>
      </c>
      <c r="B5" s="297">
        <v>19</v>
      </c>
      <c r="C5" s="297">
        <v>16</v>
      </c>
      <c r="D5" s="297">
        <v>2</v>
      </c>
      <c r="E5" s="297">
        <v>3</v>
      </c>
      <c r="F5" s="298" t="s">
        <v>431</v>
      </c>
      <c r="G5" s="298" t="s">
        <v>538</v>
      </c>
      <c r="H5" s="297">
        <v>0</v>
      </c>
      <c r="I5" s="297">
        <v>1</v>
      </c>
      <c r="J5" s="297">
        <v>0</v>
      </c>
      <c r="K5" s="297">
        <v>5</v>
      </c>
      <c r="L5" s="298" t="s">
        <v>477</v>
      </c>
      <c r="M5" s="379" t="s">
        <v>539</v>
      </c>
      <c r="N5" s="297">
        <v>1</v>
      </c>
      <c r="O5" s="297">
        <v>0</v>
      </c>
      <c r="P5" s="297">
        <v>3</v>
      </c>
      <c r="Q5" s="297">
        <v>1</v>
      </c>
      <c r="R5" s="297">
        <v>0</v>
      </c>
      <c r="S5" s="297">
        <v>0</v>
      </c>
      <c r="T5" s="297">
        <v>2</v>
      </c>
      <c r="U5" s="297">
        <v>2</v>
      </c>
      <c r="V5" s="297">
        <v>0</v>
      </c>
      <c r="W5" s="297">
        <v>12</v>
      </c>
      <c r="X5" s="297">
        <v>3</v>
      </c>
      <c r="Y5" s="297">
        <v>1</v>
      </c>
      <c r="Z5" s="297">
        <v>4</v>
      </c>
      <c r="AA5" s="297" t="s">
        <v>540</v>
      </c>
      <c r="AB5" s="297">
        <v>1</v>
      </c>
      <c r="AC5" s="297">
        <v>24</v>
      </c>
      <c r="AD5" s="298" t="s">
        <v>361</v>
      </c>
      <c r="AE5" s="297">
        <v>0</v>
      </c>
      <c r="AF5" s="297">
        <v>1</v>
      </c>
      <c r="AG5" s="297">
        <v>3</v>
      </c>
      <c r="AH5" s="297">
        <v>3</v>
      </c>
      <c r="AI5" s="296" t="s">
        <v>168</v>
      </c>
    </row>
    <row r="6" spans="1:35" ht="12" customHeight="1">
      <c r="A6" s="296" t="s">
        <v>338</v>
      </c>
      <c r="B6" s="297">
        <v>2</v>
      </c>
      <c r="C6" s="297">
        <v>2</v>
      </c>
      <c r="D6" s="297">
        <v>0</v>
      </c>
      <c r="E6" s="297">
        <v>0</v>
      </c>
      <c r="F6" s="298" t="s">
        <v>398</v>
      </c>
      <c r="G6" s="298" t="s">
        <v>398</v>
      </c>
      <c r="H6" s="297">
        <v>0</v>
      </c>
      <c r="I6" s="297">
        <v>0</v>
      </c>
      <c r="J6" s="297">
        <v>0</v>
      </c>
      <c r="K6" s="297">
        <v>0</v>
      </c>
      <c r="L6" s="298" t="s">
        <v>398</v>
      </c>
      <c r="M6" s="379" t="s">
        <v>398</v>
      </c>
      <c r="N6" s="297">
        <v>0</v>
      </c>
      <c r="O6" s="297">
        <v>0</v>
      </c>
      <c r="P6" s="297">
        <v>0</v>
      </c>
      <c r="Q6" s="297">
        <v>0</v>
      </c>
      <c r="R6" s="297">
        <v>0</v>
      </c>
      <c r="S6" s="297">
        <v>0</v>
      </c>
      <c r="T6" s="297">
        <v>0</v>
      </c>
      <c r="U6" s="297">
        <v>0</v>
      </c>
      <c r="V6" s="297">
        <v>0</v>
      </c>
      <c r="W6" s="297">
        <v>2</v>
      </c>
      <c r="X6" s="297">
        <v>0</v>
      </c>
      <c r="Y6" s="297">
        <v>0</v>
      </c>
      <c r="Z6" s="297">
        <v>1</v>
      </c>
      <c r="AA6" s="297" t="s">
        <v>493</v>
      </c>
      <c r="AB6" s="297">
        <v>0</v>
      </c>
      <c r="AC6" s="297">
        <v>1</v>
      </c>
      <c r="AD6" s="379">
        <v>1000</v>
      </c>
      <c r="AE6" s="297">
        <v>0</v>
      </c>
      <c r="AF6" s="297">
        <v>0</v>
      </c>
      <c r="AG6" s="297">
        <v>0</v>
      </c>
      <c r="AH6" s="297">
        <v>0</v>
      </c>
      <c r="AI6" s="296" t="s">
        <v>193</v>
      </c>
    </row>
    <row r="7" spans="1:35" ht="12" customHeight="1">
      <c r="A7" s="296" t="s">
        <v>187</v>
      </c>
      <c r="B7" s="297">
        <v>20</v>
      </c>
      <c r="C7" s="297">
        <v>16</v>
      </c>
      <c r="D7" s="297">
        <v>3</v>
      </c>
      <c r="E7" s="297">
        <v>7</v>
      </c>
      <c r="F7" s="298" t="s">
        <v>375</v>
      </c>
      <c r="G7" s="298" t="s">
        <v>541</v>
      </c>
      <c r="H7" s="297">
        <v>2</v>
      </c>
      <c r="I7" s="297">
        <v>0</v>
      </c>
      <c r="J7" s="297">
        <v>0</v>
      </c>
      <c r="K7" s="297">
        <v>9</v>
      </c>
      <c r="L7" s="298" t="s">
        <v>387</v>
      </c>
      <c r="M7" s="379">
        <v>1113</v>
      </c>
      <c r="N7" s="297">
        <v>0</v>
      </c>
      <c r="O7" s="297">
        <v>0</v>
      </c>
      <c r="P7" s="297">
        <v>2</v>
      </c>
      <c r="Q7" s="297">
        <v>0</v>
      </c>
      <c r="R7" s="297">
        <v>0</v>
      </c>
      <c r="S7" s="297">
        <v>1</v>
      </c>
      <c r="T7" s="297">
        <v>3</v>
      </c>
      <c r="U7" s="297">
        <v>2</v>
      </c>
      <c r="V7" s="297">
        <v>1</v>
      </c>
      <c r="W7" s="297">
        <v>8</v>
      </c>
      <c r="X7" s="297">
        <v>1</v>
      </c>
      <c r="Y7" s="297">
        <v>1</v>
      </c>
      <c r="Z7" s="297">
        <v>4</v>
      </c>
      <c r="AA7" s="297" t="s">
        <v>540</v>
      </c>
      <c r="AB7" s="297">
        <v>0</v>
      </c>
      <c r="AC7" s="297">
        <v>9</v>
      </c>
      <c r="AD7" s="379">
        <v>1000</v>
      </c>
      <c r="AE7" s="297">
        <v>0</v>
      </c>
      <c r="AF7" s="297">
        <v>0</v>
      </c>
      <c r="AG7" s="297">
        <v>0</v>
      </c>
      <c r="AH7" s="297">
        <v>0</v>
      </c>
      <c r="AI7" s="296" t="s">
        <v>183</v>
      </c>
    </row>
    <row r="8" spans="1:35" ht="12" customHeight="1">
      <c r="A8" s="296" t="s">
        <v>188</v>
      </c>
      <c r="B8" s="297">
        <v>18</v>
      </c>
      <c r="C8" s="297">
        <v>14</v>
      </c>
      <c r="D8" s="297">
        <v>1</v>
      </c>
      <c r="E8" s="297">
        <v>3</v>
      </c>
      <c r="F8" s="298" t="s">
        <v>423</v>
      </c>
      <c r="G8" s="298" t="s">
        <v>477</v>
      </c>
      <c r="H8" s="297">
        <v>1</v>
      </c>
      <c r="I8" s="297">
        <v>0</v>
      </c>
      <c r="J8" s="297">
        <v>0</v>
      </c>
      <c r="K8" s="297">
        <v>4</v>
      </c>
      <c r="L8" s="298" t="s">
        <v>365</v>
      </c>
      <c r="M8" s="379" t="s">
        <v>542</v>
      </c>
      <c r="N8" s="297">
        <v>0</v>
      </c>
      <c r="O8" s="297">
        <v>0</v>
      </c>
      <c r="P8" s="297">
        <v>2</v>
      </c>
      <c r="Q8" s="297">
        <v>2</v>
      </c>
      <c r="R8" s="297">
        <v>0</v>
      </c>
      <c r="S8" s="297">
        <v>0</v>
      </c>
      <c r="T8" s="297">
        <v>2</v>
      </c>
      <c r="U8" s="297">
        <v>2</v>
      </c>
      <c r="V8" s="297">
        <v>1</v>
      </c>
      <c r="W8" s="297">
        <v>8</v>
      </c>
      <c r="X8" s="297">
        <v>2</v>
      </c>
      <c r="Y8" s="297">
        <v>0</v>
      </c>
      <c r="Z8" s="297">
        <v>4</v>
      </c>
      <c r="AA8" s="297" t="s">
        <v>543</v>
      </c>
      <c r="AB8" s="297">
        <v>1</v>
      </c>
      <c r="AC8" s="297">
        <v>31</v>
      </c>
      <c r="AD8" s="379" t="s">
        <v>544</v>
      </c>
      <c r="AE8" s="297">
        <v>3</v>
      </c>
      <c r="AF8" s="297">
        <v>0</v>
      </c>
      <c r="AG8" s="297">
        <v>0</v>
      </c>
      <c r="AH8" s="297">
        <v>0</v>
      </c>
      <c r="AI8" s="296" t="s">
        <v>29</v>
      </c>
    </row>
    <row r="9" spans="1:35" ht="12" customHeight="1">
      <c r="A9" s="296" t="s">
        <v>189</v>
      </c>
      <c r="B9" s="297">
        <v>19</v>
      </c>
      <c r="C9" s="297">
        <v>19</v>
      </c>
      <c r="D9" s="297">
        <v>3</v>
      </c>
      <c r="E9" s="297">
        <v>8</v>
      </c>
      <c r="F9" s="298" t="s">
        <v>545</v>
      </c>
      <c r="G9" s="298" t="s">
        <v>545</v>
      </c>
      <c r="H9" s="297">
        <v>0</v>
      </c>
      <c r="I9" s="297">
        <v>0</v>
      </c>
      <c r="J9" s="297">
        <v>0</v>
      </c>
      <c r="K9" s="297">
        <v>8</v>
      </c>
      <c r="L9" s="298" t="s">
        <v>545</v>
      </c>
      <c r="M9" s="379" t="s">
        <v>546</v>
      </c>
      <c r="N9" s="297">
        <v>0</v>
      </c>
      <c r="O9" s="297">
        <v>0</v>
      </c>
      <c r="P9" s="297">
        <v>1</v>
      </c>
      <c r="Q9" s="297">
        <v>0</v>
      </c>
      <c r="R9" s="297">
        <v>0</v>
      </c>
      <c r="S9" s="297">
        <v>0</v>
      </c>
      <c r="T9" s="297">
        <v>0</v>
      </c>
      <c r="U9" s="297">
        <v>1</v>
      </c>
      <c r="V9" s="297">
        <v>0</v>
      </c>
      <c r="W9" s="297">
        <v>9</v>
      </c>
      <c r="X9" s="297">
        <v>1</v>
      </c>
      <c r="Y9" s="297">
        <v>1</v>
      </c>
      <c r="Z9" s="297">
        <v>4</v>
      </c>
      <c r="AA9" s="297" t="s">
        <v>540</v>
      </c>
      <c r="AB9" s="297">
        <v>1</v>
      </c>
      <c r="AC9" s="297">
        <v>27</v>
      </c>
      <c r="AD9" s="379" t="s">
        <v>547</v>
      </c>
      <c r="AE9" s="297">
        <v>3</v>
      </c>
      <c r="AF9" s="297">
        <v>0</v>
      </c>
      <c r="AG9" s="297">
        <v>0</v>
      </c>
      <c r="AH9" s="297">
        <v>0</v>
      </c>
      <c r="AI9" s="296" t="s">
        <v>170</v>
      </c>
    </row>
    <row r="10" spans="1:35" ht="12" customHeight="1">
      <c r="A10" s="296" t="s">
        <v>190</v>
      </c>
      <c r="B10" s="297">
        <v>16</v>
      </c>
      <c r="C10" s="297">
        <v>11</v>
      </c>
      <c r="D10" s="297">
        <v>5</v>
      </c>
      <c r="E10" s="297">
        <v>4</v>
      </c>
      <c r="F10" s="298" t="s">
        <v>504</v>
      </c>
      <c r="G10" s="298" t="s">
        <v>384</v>
      </c>
      <c r="H10" s="297">
        <v>1</v>
      </c>
      <c r="I10" s="297">
        <v>0</v>
      </c>
      <c r="J10" s="297">
        <v>0</v>
      </c>
      <c r="K10" s="297">
        <v>5</v>
      </c>
      <c r="L10" s="298" t="s">
        <v>434</v>
      </c>
      <c r="M10" s="379" t="s">
        <v>548</v>
      </c>
      <c r="N10" s="297">
        <v>0</v>
      </c>
      <c r="O10" s="297">
        <v>0</v>
      </c>
      <c r="P10" s="297">
        <v>0</v>
      </c>
      <c r="Q10" s="297">
        <v>1</v>
      </c>
      <c r="R10" s="297">
        <v>0</v>
      </c>
      <c r="S10" s="297">
        <v>1</v>
      </c>
      <c r="T10" s="297">
        <v>3</v>
      </c>
      <c r="U10" s="297">
        <v>1</v>
      </c>
      <c r="V10" s="297">
        <v>0</v>
      </c>
      <c r="W10" s="297">
        <v>6</v>
      </c>
      <c r="X10" s="297">
        <v>0</v>
      </c>
      <c r="Y10" s="297">
        <v>0</v>
      </c>
      <c r="Z10" s="297">
        <v>4</v>
      </c>
      <c r="AA10" s="297" t="s">
        <v>549</v>
      </c>
      <c r="AB10" s="297">
        <v>0</v>
      </c>
      <c r="AC10" s="297">
        <v>9</v>
      </c>
      <c r="AD10" s="379">
        <v>1000</v>
      </c>
      <c r="AE10" s="297">
        <v>0</v>
      </c>
      <c r="AF10" s="297">
        <v>0</v>
      </c>
      <c r="AG10" s="297">
        <v>0</v>
      </c>
      <c r="AH10" s="297">
        <v>0</v>
      </c>
      <c r="AI10" s="296" t="s">
        <v>178</v>
      </c>
    </row>
    <row r="11" spans="1:35" ht="12" customHeight="1">
      <c r="A11" s="296" t="s">
        <v>191</v>
      </c>
      <c r="B11" s="297">
        <v>19</v>
      </c>
      <c r="C11" s="297">
        <v>15</v>
      </c>
      <c r="D11" s="297">
        <v>3</v>
      </c>
      <c r="E11" s="297">
        <v>7</v>
      </c>
      <c r="F11" s="298" t="s">
        <v>428</v>
      </c>
      <c r="G11" s="298" t="s">
        <v>550</v>
      </c>
      <c r="H11" s="297">
        <v>2</v>
      </c>
      <c r="I11" s="297">
        <v>0</v>
      </c>
      <c r="J11" s="297">
        <v>0</v>
      </c>
      <c r="K11" s="297">
        <v>9</v>
      </c>
      <c r="L11" s="298" t="s">
        <v>393</v>
      </c>
      <c r="M11" s="379">
        <v>1156</v>
      </c>
      <c r="N11" s="297">
        <v>0</v>
      </c>
      <c r="O11" s="297">
        <v>0</v>
      </c>
      <c r="P11" s="297">
        <v>4</v>
      </c>
      <c r="Q11" s="297">
        <v>1</v>
      </c>
      <c r="R11" s="297">
        <v>0</v>
      </c>
      <c r="S11" s="297">
        <v>1</v>
      </c>
      <c r="T11" s="297">
        <v>2</v>
      </c>
      <c r="U11" s="297">
        <v>1</v>
      </c>
      <c r="V11" s="297">
        <v>3</v>
      </c>
      <c r="W11" s="297">
        <v>9</v>
      </c>
      <c r="X11" s="297">
        <v>3</v>
      </c>
      <c r="Y11" s="297">
        <v>2</v>
      </c>
      <c r="Z11" s="297">
        <v>4</v>
      </c>
      <c r="AA11" s="297" t="s">
        <v>540</v>
      </c>
      <c r="AB11" s="297">
        <v>3</v>
      </c>
      <c r="AC11" s="297">
        <v>18</v>
      </c>
      <c r="AD11" s="379" t="s">
        <v>433</v>
      </c>
      <c r="AE11" s="297">
        <v>1</v>
      </c>
      <c r="AF11" s="297">
        <v>0</v>
      </c>
      <c r="AG11" s="297">
        <v>0</v>
      </c>
      <c r="AH11" s="297">
        <v>0</v>
      </c>
      <c r="AI11" s="296" t="s">
        <v>30</v>
      </c>
    </row>
    <row r="12" spans="1:35" ht="12" customHeight="1">
      <c r="A12" s="296" t="s">
        <v>192</v>
      </c>
      <c r="B12" s="297">
        <v>16</v>
      </c>
      <c r="C12" s="297">
        <v>14</v>
      </c>
      <c r="D12" s="297">
        <v>1</v>
      </c>
      <c r="E12" s="297">
        <v>3</v>
      </c>
      <c r="F12" s="298" t="s">
        <v>423</v>
      </c>
      <c r="G12" s="298" t="s">
        <v>450</v>
      </c>
      <c r="H12" s="297">
        <v>0</v>
      </c>
      <c r="I12" s="297">
        <v>0</v>
      </c>
      <c r="J12" s="297">
        <v>0</v>
      </c>
      <c r="K12" s="297">
        <v>3</v>
      </c>
      <c r="L12" s="298" t="s">
        <v>423</v>
      </c>
      <c r="M12" s="379" t="s">
        <v>551</v>
      </c>
      <c r="N12" s="297">
        <v>0</v>
      </c>
      <c r="O12" s="297">
        <v>0</v>
      </c>
      <c r="P12" s="297">
        <v>3</v>
      </c>
      <c r="Q12" s="297">
        <v>1</v>
      </c>
      <c r="R12" s="297">
        <v>0</v>
      </c>
      <c r="S12" s="297">
        <v>0</v>
      </c>
      <c r="T12" s="297">
        <v>1</v>
      </c>
      <c r="U12" s="297">
        <v>0</v>
      </c>
      <c r="V12" s="297">
        <v>0</v>
      </c>
      <c r="W12" s="297">
        <v>8</v>
      </c>
      <c r="X12" s="297">
        <v>3</v>
      </c>
      <c r="Y12" s="297">
        <v>1</v>
      </c>
      <c r="Z12" s="297">
        <v>4</v>
      </c>
      <c r="AA12" s="297" t="s">
        <v>549</v>
      </c>
      <c r="AB12" s="297">
        <v>1</v>
      </c>
      <c r="AC12" s="297">
        <v>49</v>
      </c>
      <c r="AD12" s="379" t="s">
        <v>552</v>
      </c>
      <c r="AE12" s="297">
        <v>5</v>
      </c>
      <c r="AF12" s="297">
        <v>0</v>
      </c>
      <c r="AG12" s="297">
        <v>0</v>
      </c>
      <c r="AH12" s="297">
        <v>0</v>
      </c>
      <c r="AI12" s="296" t="s">
        <v>193</v>
      </c>
    </row>
    <row r="13" spans="1:35" ht="12" customHeight="1">
      <c r="A13" s="296" t="s">
        <v>194</v>
      </c>
      <c r="B13" s="297">
        <v>2</v>
      </c>
      <c r="C13" s="297">
        <v>2</v>
      </c>
      <c r="D13" s="297">
        <v>0</v>
      </c>
      <c r="E13" s="297">
        <v>0</v>
      </c>
      <c r="F13" s="298" t="s">
        <v>398</v>
      </c>
      <c r="G13" s="298" t="s">
        <v>398</v>
      </c>
      <c r="H13" s="297">
        <v>0</v>
      </c>
      <c r="I13" s="297">
        <v>0</v>
      </c>
      <c r="J13" s="297">
        <v>0</v>
      </c>
      <c r="K13" s="297">
        <v>0</v>
      </c>
      <c r="L13" s="298" t="s">
        <v>398</v>
      </c>
      <c r="M13" s="379" t="s">
        <v>398</v>
      </c>
      <c r="N13" s="297">
        <v>0</v>
      </c>
      <c r="O13" s="297">
        <v>0</v>
      </c>
      <c r="P13" s="297">
        <v>1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2</v>
      </c>
      <c r="X13" s="297">
        <v>1</v>
      </c>
      <c r="Y13" s="297">
        <v>1</v>
      </c>
      <c r="Z13" s="297">
        <v>3</v>
      </c>
      <c r="AA13" s="297" t="s">
        <v>489</v>
      </c>
      <c r="AB13" s="297">
        <v>0</v>
      </c>
      <c r="AC13" s="297">
        <v>2</v>
      </c>
      <c r="AD13" s="379">
        <v>1000</v>
      </c>
      <c r="AE13" s="297">
        <v>0</v>
      </c>
      <c r="AF13" s="297">
        <v>0</v>
      </c>
      <c r="AG13" s="297">
        <v>0</v>
      </c>
      <c r="AH13" s="297">
        <v>0</v>
      </c>
      <c r="AI13" s="296" t="s">
        <v>310</v>
      </c>
    </row>
    <row r="14" spans="1:35" ht="12" customHeight="1">
      <c r="A14" s="296" t="s">
        <v>195</v>
      </c>
      <c r="B14" s="297">
        <v>19</v>
      </c>
      <c r="C14" s="297">
        <v>16</v>
      </c>
      <c r="D14" s="297">
        <v>3</v>
      </c>
      <c r="E14" s="297">
        <v>4</v>
      </c>
      <c r="F14" s="298" t="s">
        <v>373</v>
      </c>
      <c r="G14" s="298" t="s">
        <v>388</v>
      </c>
      <c r="H14" s="297">
        <v>0</v>
      </c>
      <c r="I14" s="297">
        <v>1</v>
      </c>
      <c r="J14" s="297">
        <v>0</v>
      </c>
      <c r="K14" s="297">
        <v>6</v>
      </c>
      <c r="L14" s="298" t="s">
        <v>358</v>
      </c>
      <c r="M14" s="379" t="s">
        <v>553</v>
      </c>
      <c r="N14" s="297">
        <v>0</v>
      </c>
      <c r="O14" s="297">
        <v>0</v>
      </c>
      <c r="P14" s="297">
        <v>1</v>
      </c>
      <c r="Q14" s="297">
        <v>2</v>
      </c>
      <c r="R14" s="297">
        <v>0</v>
      </c>
      <c r="S14" s="297">
        <v>0</v>
      </c>
      <c r="T14" s="297">
        <v>1</v>
      </c>
      <c r="U14" s="297">
        <v>1</v>
      </c>
      <c r="V14" s="297">
        <v>1</v>
      </c>
      <c r="W14" s="297">
        <v>8</v>
      </c>
      <c r="X14" s="297">
        <v>1</v>
      </c>
      <c r="Y14" s="297">
        <v>1</v>
      </c>
      <c r="Z14" s="297">
        <v>4</v>
      </c>
      <c r="AA14" s="297" t="s">
        <v>540</v>
      </c>
      <c r="AB14" s="297">
        <v>1</v>
      </c>
      <c r="AC14" s="297">
        <v>7</v>
      </c>
      <c r="AD14" s="379" t="s">
        <v>483</v>
      </c>
      <c r="AE14" s="297">
        <v>0</v>
      </c>
      <c r="AF14" s="297">
        <v>0</v>
      </c>
      <c r="AG14" s="297">
        <v>0</v>
      </c>
      <c r="AH14" s="297">
        <v>0</v>
      </c>
      <c r="AI14" s="296" t="s">
        <v>176</v>
      </c>
    </row>
    <row r="15" spans="1:35" ht="12" customHeight="1">
      <c r="A15" s="296" t="s">
        <v>196</v>
      </c>
      <c r="B15" s="297">
        <v>7</v>
      </c>
      <c r="C15" s="297">
        <v>6</v>
      </c>
      <c r="D15" s="297">
        <v>1</v>
      </c>
      <c r="E15" s="297">
        <v>1</v>
      </c>
      <c r="F15" s="298" t="s">
        <v>357</v>
      </c>
      <c r="G15" s="298" t="s">
        <v>357</v>
      </c>
      <c r="H15" s="297">
        <v>0</v>
      </c>
      <c r="I15" s="297">
        <v>0</v>
      </c>
      <c r="J15" s="297">
        <v>0</v>
      </c>
      <c r="K15" s="297">
        <v>1</v>
      </c>
      <c r="L15" s="298" t="s">
        <v>357</v>
      </c>
      <c r="M15" s="379" t="s">
        <v>554</v>
      </c>
      <c r="N15" s="297">
        <v>0</v>
      </c>
      <c r="O15" s="297">
        <v>0</v>
      </c>
      <c r="P15" s="297">
        <v>0</v>
      </c>
      <c r="Q15" s="297">
        <v>1</v>
      </c>
      <c r="R15" s="297">
        <v>0</v>
      </c>
      <c r="S15" s="297">
        <v>0</v>
      </c>
      <c r="T15" s="297">
        <v>0</v>
      </c>
      <c r="U15" s="297">
        <v>1</v>
      </c>
      <c r="V15" s="297">
        <v>1</v>
      </c>
      <c r="W15" s="297">
        <v>3</v>
      </c>
      <c r="X15" s="297">
        <v>0</v>
      </c>
      <c r="Y15" s="297">
        <v>0</v>
      </c>
      <c r="Z15" s="297">
        <v>3</v>
      </c>
      <c r="AA15" s="297" t="s">
        <v>555</v>
      </c>
      <c r="AB15" s="297">
        <v>0</v>
      </c>
      <c r="AC15" s="297">
        <v>6</v>
      </c>
      <c r="AD15" s="379">
        <v>1000</v>
      </c>
      <c r="AE15" s="297">
        <v>2</v>
      </c>
      <c r="AF15" s="297">
        <v>0</v>
      </c>
      <c r="AG15" s="297">
        <v>0</v>
      </c>
      <c r="AH15" s="297">
        <v>0</v>
      </c>
      <c r="AI15" s="296" t="s">
        <v>44</v>
      </c>
    </row>
    <row r="16" spans="1:35" ht="12" customHeight="1">
      <c r="A16" s="296" t="s">
        <v>311</v>
      </c>
      <c r="B16" s="297">
        <v>3</v>
      </c>
      <c r="C16" s="297">
        <v>2</v>
      </c>
      <c r="D16" s="297">
        <v>1</v>
      </c>
      <c r="E16" s="297">
        <v>1</v>
      </c>
      <c r="F16" s="298" t="s">
        <v>370</v>
      </c>
      <c r="G16" s="298" t="s">
        <v>449</v>
      </c>
      <c r="H16" s="297">
        <v>0</v>
      </c>
      <c r="I16" s="297">
        <v>0</v>
      </c>
      <c r="J16" s="297">
        <v>0</v>
      </c>
      <c r="K16" s="297">
        <v>1</v>
      </c>
      <c r="L16" s="298" t="s">
        <v>370</v>
      </c>
      <c r="M16" s="379">
        <v>1167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1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2</v>
      </c>
      <c r="AA16" s="297" t="s">
        <v>410</v>
      </c>
      <c r="AB16" s="297">
        <v>0</v>
      </c>
      <c r="AC16" s="297">
        <v>3</v>
      </c>
      <c r="AD16" s="379">
        <v>1000</v>
      </c>
      <c r="AE16" s="297">
        <v>0</v>
      </c>
      <c r="AF16" s="297">
        <v>0</v>
      </c>
      <c r="AG16" s="297">
        <v>0</v>
      </c>
      <c r="AH16" s="297">
        <v>0</v>
      </c>
      <c r="AI16" s="296" t="s">
        <v>44</v>
      </c>
    </row>
    <row r="17" spans="1:35" ht="12" customHeight="1">
      <c r="A17" s="296" t="s">
        <v>312</v>
      </c>
      <c r="B17" s="297" t="s">
        <v>16</v>
      </c>
      <c r="C17" s="297" t="s">
        <v>16</v>
      </c>
      <c r="D17" s="297" t="s">
        <v>16</v>
      </c>
      <c r="E17" s="297" t="s">
        <v>16</v>
      </c>
      <c r="F17" s="298" t="s">
        <v>16</v>
      </c>
      <c r="G17" s="298" t="s">
        <v>16</v>
      </c>
      <c r="H17" s="297" t="s">
        <v>16</v>
      </c>
      <c r="I17" s="297" t="s">
        <v>16</v>
      </c>
      <c r="J17" s="297" t="s">
        <v>16</v>
      </c>
      <c r="K17" s="297" t="s">
        <v>16</v>
      </c>
      <c r="L17" s="298" t="s">
        <v>16</v>
      </c>
      <c r="M17" s="379" t="s">
        <v>16</v>
      </c>
      <c r="N17" s="297" t="s">
        <v>16</v>
      </c>
      <c r="O17" s="297" t="s">
        <v>16</v>
      </c>
      <c r="P17" s="297" t="s">
        <v>16</v>
      </c>
      <c r="Q17" s="297" t="s">
        <v>16</v>
      </c>
      <c r="R17" s="297" t="s">
        <v>16</v>
      </c>
      <c r="S17" s="297" t="s">
        <v>16</v>
      </c>
      <c r="T17" s="297" t="s">
        <v>16</v>
      </c>
      <c r="U17" s="297" t="s">
        <v>16</v>
      </c>
      <c r="V17" s="297" t="s">
        <v>16</v>
      </c>
      <c r="W17" s="297" t="s">
        <v>16</v>
      </c>
      <c r="X17" s="297" t="s">
        <v>16</v>
      </c>
      <c r="Y17" s="297" t="s">
        <v>16</v>
      </c>
      <c r="Z17" s="297">
        <v>2</v>
      </c>
      <c r="AA17" s="297" t="s">
        <v>556</v>
      </c>
      <c r="AB17" s="297">
        <v>0</v>
      </c>
      <c r="AC17" s="297">
        <v>0</v>
      </c>
      <c r="AD17" s="298" t="s">
        <v>16</v>
      </c>
      <c r="AE17" s="297">
        <v>0</v>
      </c>
      <c r="AF17" s="297">
        <v>0</v>
      </c>
      <c r="AG17" s="297">
        <v>0</v>
      </c>
      <c r="AH17" s="297">
        <v>0</v>
      </c>
      <c r="AI17" s="296" t="s">
        <v>44</v>
      </c>
    </row>
    <row r="18" spans="1:35" ht="12" customHeight="1">
      <c r="A18" s="296" t="s">
        <v>313</v>
      </c>
      <c r="B18" s="297">
        <v>1</v>
      </c>
      <c r="C18" s="297">
        <v>1</v>
      </c>
      <c r="D18" s="297">
        <v>0</v>
      </c>
      <c r="E18" s="297">
        <v>0</v>
      </c>
      <c r="F18" s="298" t="s">
        <v>398</v>
      </c>
      <c r="G18" s="298" t="s">
        <v>398</v>
      </c>
      <c r="H18" s="297">
        <v>0</v>
      </c>
      <c r="I18" s="297">
        <v>0</v>
      </c>
      <c r="J18" s="297">
        <v>0</v>
      </c>
      <c r="K18" s="297">
        <v>0</v>
      </c>
      <c r="L18" s="298" t="s">
        <v>398</v>
      </c>
      <c r="M18" s="379" t="s">
        <v>398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1</v>
      </c>
      <c r="V18" s="297">
        <v>0</v>
      </c>
      <c r="W18" s="297">
        <v>0</v>
      </c>
      <c r="X18" s="297">
        <v>0</v>
      </c>
      <c r="Y18" s="297">
        <v>0</v>
      </c>
      <c r="Z18" s="297">
        <v>2</v>
      </c>
      <c r="AA18" s="297" t="s">
        <v>493</v>
      </c>
      <c r="AB18" s="297">
        <v>0</v>
      </c>
      <c r="AC18" s="297">
        <v>0</v>
      </c>
      <c r="AD18" s="298" t="s">
        <v>16</v>
      </c>
      <c r="AE18" s="297">
        <v>0</v>
      </c>
      <c r="AF18" s="297">
        <v>0</v>
      </c>
      <c r="AG18" s="297">
        <v>0</v>
      </c>
      <c r="AH18" s="297">
        <v>0</v>
      </c>
      <c r="AI18" s="296" t="s">
        <v>44</v>
      </c>
    </row>
    <row r="19" spans="1:35" ht="12" customHeight="1">
      <c r="A19" s="296" t="s">
        <v>314</v>
      </c>
      <c r="B19" s="297">
        <v>2</v>
      </c>
      <c r="C19" s="297">
        <v>2</v>
      </c>
      <c r="D19" s="297">
        <v>0</v>
      </c>
      <c r="E19" s="297">
        <v>1</v>
      </c>
      <c r="F19" s="298" t="s">
        <v>370</v>
      </c>
      <c r="G19" s="298" t="s">
        <v>370</v>
      </c>
      <c r="H19" s="297">
        <v>0</v>
      </c>
      <c r="I19" s="297">
        <v>0</v>
      </c>
      <c r="J19" s="297">
        <v>0</v>
      </c>
      <c r="K19" s="297">
        <v>1</v>
      </c>
      <c r="L19" s="298" t="s">
        <v>370</v>
      </c>
      <c r="M19" s="379">
        <v>1000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2</v>
      </c>
      <c r="X19" s="297">
        <v>0</v>
      </c>
      <c r="Y19" s="297">
        <v>0</v>
      </c>
      <c r="Z19" s="297">
        <v>2</v>
      </c>
      <c r="AA19" s="297" t="s">
        <v>500</v>
      </c>
      <c r="AB19" s="297">
        <v>0</v>
      </c>
      <c r="AC19" s="297">
        <v>0</v>
      </c>
      <c r="AD19" s="298" t="s">
        <v>16</v>
      </c>
      <c r="AE19" s="297">
        <v>0</v>
      </c>
      <c r="AF19" s="297">
        <v>0</v>
      </c>
      <c r="AG19" s="297">
        <v>0</v>
      </c>
      <c r="AH19" s="297">
        <v>0</v>
      </c>
      <c r="AI19" s="296" t="s">
        <v>44</v>
      </c>
    </row>
    <row r="20" spans="1:35" ht="12" customHeight="1">
      <c r="A20" s="296" t="s">
        <v>339</v>
      </c>
      <c r="B20" s="297">
        <v>2</v>
      </c>
      <c r="C20" s="297">
        <v>2</v>
      </c>
      <c r="D20" s="297">
        <v>0</v>
      </c>
      <c r="E20" s="297">
        <v>1</v>
      </c>
      <c r="F20" s="298" t="s">
        <v>370</v>
      </c>
      <c r="G20" s="298" t="s">
        <v>370</v>
      </c>
      <c r="H20" s="297">
        <v>0</v>
      </c>
      <c r="I20" s="297">
        <v>0</v>
      </c>
      <c r="J20" s="297">
        <v>0</v>
      </c>
      <c r="K20" s="297">
        <v>1</v>
      </c>
      <c r="L20" s="298" t="s">
        <v>370</v>
      </c>
      <c r="M20" s="379">
        <v>1000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1</v>
      </c>
      <c r="V20" s="297">
        <v>0</v>
      </c>
      <c r="W20" s="297">
        <v>0</v>
      </c>
      <c r="X20" s="297">
        <v>0</v>
      </c>
      <c r="Y20" s="297">
        <v>0</v>
      </c>
      <c r="Z20" s="297">
        <v>1</v>
      </c>
      <c r="AA20" s="297" t="s">
        <v>557</v>
      </c>
      <c r="AB20" s="297">
        <v>0</v>
      </c>
      <c r="AC20" s="297">
        <v>0</v>
      </c>
      <c r="AD20" s="298" t="s">
        <v>16</v>
      </c>
      <c r="AE20" s="297">
        <v>0</v>
      </c>
      <c r="AF20" s="297">
        <v>0</v>
      </c>
      <c r="AG20" s="297">
        <v>0</v>
      </c>
      <c r="AH20" s="297">
        <v>0</v>
      </c>
      <c r="AI20" s="296" t="s">
        <v>44</v>
      </c>
    </row>
    <row r="21" spans="1:35" ht="12" customHeight="1">
      <c r="A21" s="296" t="s">
        <v>558</v>
      </c>
      <c r="B21" s="297">
        <v>1</v>
      </c>
      <c r="C21" s="297">
        <v>1</v>
      </c>
      <c r="D21" s="297">
        <v>0</v>
      </c>
      <c r="E21" s="297">
        <v>0</v>
      </c>
      <c r="F21" s="298" t="s">
        <v>398</v>
      </c>
      <c r="G21" s="298" t="s">
        <v>398</v>
      </c>
      <c r="H21" s="297">
        <v>0</v>
      </c>
      <c r="I21" s="297">
        <v>0</v>
      </c>
      <c r="J21" s="297">
        <v>0</v>
      </c>
      <c r="K21" s="297">
        <v>0</v>
      </c>
      <c r="L21" s="298" t="s">
        <v>398</v>
      </c>
      <c r="M21" s="379" t="s">
        <v>398</v>
      </c>
      <c r="N21" s="297">
        <v>0</v>
      </c>
      <c r="O21" s="297">
        <v>0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1</v>
      </c>
      <c r="AA21" s="297" t="s">
        <v>559</v>
      </c>
      <c r="AB21" s="297">
        <v>0</v>
      </c>
      <c r="AC21" s="297">
        <v>0</v>
      </c>
      <c r="AD21" s="298" t="s">
        <v>16</v>
      </c>
      <c r="AE21" s="297">
        <v>0</v>
      </c>
      <c r="AF21" s="297">
        <v>0</v>
      </c>
      <c r="AG21" s="297">
        <v>0</v>
      </c>
      <c r="AH21" s="297">
        <v>0</v>
      </c>
      <c r="AI21" s="296" t="s">
        <v>44</v>
      </c>
    </row>
    <row r="22" spans="1:35" ht="12" customHeight="1">
      <c r="A22" s="296" t="s">
        <v>185</v>
      </c>
      <c r="B22" s="299">
        <v>166</v>
      </c>
      <c r="C22" s="299">
        <v>139</v>
      </c>
      <c r="D22" s="299">
        <v>23</v>
      </c>
      <c r="E22" s="299">
        <v>43</v>
      </c>
      <c r="F22" s="299" t="s">
        <v>560</v>
      </c>
      <c r="G22" s="299" t="s">
        <v>481</v>
      </c>
      <c r="H22" s="299">
        <v>6</v>
      </c>
      <c r="I22" s="299">
        <v>2</v>
      </c>
      <c r="J22" s="299">
        <v>0</v>
      </c>
      <c r="K22" s="299">
        <v>53</v>
      </c>
      <c r="L22" s="299" t="s">
        <v>561</v>
      </c>
      <c r="M22" s="299" t="s">
        <v>562</v>
      </c>
      <c r="N22" s="299">
        <v>1</v>
      </c>
      <c r="O22" s="299">
        <v>0</v>
      </c>
      <c r="P22" s="299">
        <v>17</v>
      </c>
      <c r="Q22" s="299">
        <v>9</v>
      </c>
      <c r="R22" s="299">
        <v>0</v>
      </c>
      <c r="S22" s="299">
        <v>4</v>
      </c>
      <c r="T22" s="299">
        <v>14</v>
      </c>
      <c r="U22" s="299">
        <v>13</v>
      </c>
      <c r="V22" s="299">
        <v>7</v>
      </c>
      <c r="W22" s="299">
        <v>77</v>
      </c>
      <c r="X22" s="299">
        <v>15</v>
      </c>
      <c r="Y22" s="299">
        <v>8</v>
      </c>
      <c r="Z22" s="299">
        <v>4</v>
      </c>
      <c r="AA22" s="299" t="s">
        <v>540</v>
      </c>
      <c r="AB22" s="296">
        <v>8</v>
      </c>
      <c r="AC22" s="296">
        <v>186</v>
      </c>
      <c r="AD22" s="296" t="s">
        <v>563</v>
      </c>
      <c r="AE22" s="296">
        <v>5</v>
      </c>
      <c r="AF22" s="296">
        <v>1</v>
      </c>
      <c r="AG22" s="296">
        <v>3</v>
      </c>
      <c r="AH22" s="296">
        <v>3</v>
      </c>
      <c r="AI22" s="296"/>
    </row>
    <row r="23" spans="1:35" ht="12" customHeight="1">
      <c r="A23" s="296"/>
      <c r="B23" s="297"/>
      <c r="C23" s="297"/>
      <c r="D23" s="297"/>
      <c r="E23" s="297"/>
      <c r="F23" s="297"/>
      <c r="G23" s="297"/>
      <c r="H23" s="298"/>
      <c r="I23" s="297"/>
      <c r="J23" s="297"/>
      <c r="K23" s="297"/>
      <c r="L23" s="297"/>
      <c r="M23" s="297"/>
      <c r="N23" s="297"/>
      <c r="O23" s="297"/>
      <c r="P23" s="298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6"/>
      <c r="AC23" s="296"/>
      <c r="AD23" s="296"/>
      <c r="AE23" s="296"/>
      <c r="AF23" s="296"/>
      <c r="AG23" s="296"/>
      <c r="AH23" s="296"/>
      <c r="AI23" s="296"/>
    </row>
    <row r="24" spans="1:35" ht="12" customHeight="1">
      <c r="A24" s="296"/>
      <c r="B24" s="297"/>
      <c r="C24" s="297"/>
      <c r="D24" s="297"/>
      <c r="E24" s="297"/>
      <c r="F24" s="297"/>
      <c r="G24" s="297"/>
      <c r="H24" s="298"/>
      <c r="I24" s="297"/>
      <c r="J24" s="297"/>
      <c r="K24" s="297"/>
      <c r="L24" s="297"/>
      <c r="M24" s="297"/>
      <c r="N24" s="297"/>
      <c r="O24" s="297"/>
      <c r="P24" s="298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6"/>
      <c r="AC24" s="296"/>
      <c r="AD24" s="296"/>
      <c r="AE24" s="296"/>
      <c r="AF24" s="296"/>
      <c r="AG24" s="296"/>
      <c r="AH24" s="296"/>
      <c r="AI24" s="296"/>
    </row>
    <row r="25" spans="1:35" ht="12" customHeight="1">
      <c r="A25" s="296" t="s">
        <v>101</v>
      </c>
      <c r="B25" s="297" t="s">
        <v>40</v>
      </c>
      <c r="C25" s="297" t="s">
        <v>41</v>
      </c>
      <c r="D25" s="297" t="s">
        <v>42</v>
      </c>
      <c r="E25" s="297" t="s">
        <v>43</v>
      </c>
      <c r="F25" s="297" t="s">
        <v>19</v>
      </c>
      <c r="G25" s="297" t="s">
        <v>20</v>
      </c>
      <c r="H25" s="298" t="s">
        <v>22</v>
      </c>
      <c r="I25" s="297" t="s">
        <v>44</v>
      </c>
      <c r="J25" s="297" t="s">
        <v>45</v>
      </c>
      <c r="K25" s="297" t="s">
        <v>46</v>
      </c>
      <c r="L25" s="297" t="s">
        <v>47</v>
      </c>
      <c r="M25" s="297" t="s">
        <v>27</v>
      </c>
      <c r="N25" s="297" t="s">
        <v>48</v>
      </c>
      <c r="O25" s="297" t="s">
        <v>1</v>
      </c>
      <c r="P25" s="298" t="s">
        <v>28</v>
      </c>
      <c r="Q25" s="297" t="s">
        <v>0</v>
      </c>
      <c r="R25" s="297" t="s">
        <v>49</v>
      </c>
      <c r="S25" s="297" t="s">
        <v>50</v>
      </c>
      <c r="T25" s="297" t="s">
        <v>39</v>
      </c>
      <c r="U25" s="297" t="s">
        <v>37</v>
      </c>
      <c r="V25" s="297" t="s">
        <v>38</v>
      </c>
      <c r="W25" s="297" t="s">
        <v>29</v>
      </c>
      <c r="X25" s="297" t="s">
        <v>30</v>
      </c>
      <c r="Y25" s="297" t="s">
        <v>31</v>
      </c>
      <c r="Z25" s="297" t="s">
        <v>36</v>
      </c>
      <c r="AA25" s="297" t="s">
        <v>51</v>
      </c>
      <c r="AB25" s="296"/>
      <c r="AC25" s="296"/>
      <c r="AD25" s="296"/>
      <c r="AE25" s="296"/>
      <c r="AF25" s="296"/>
      <c r="AG25" s="296"/>
      <c r="AH25" s="296"/>
      <c r="AI25" s="296"/>
    </row>
    <row r="26" spans="1:35" ht="12" customHeight="1">
      <c r="A26" s="296" t="s">
        <v>196</v>
      </c>
      <c r="B26" s="297">
        <v>2</v>
      </c>
      <c r="C26" s="297">
        <v>2</v>
      </c>
      <c r="D26" s="297">
        <v>1</v>
      </c>
      <c r="E26" s="297">
        <v>0</v>
      </c>
      <c r="F26" s="297">
        <v>2</v>
      </c>
      <c r="G26" s="297">
        <v>0</v>
      </c>
      <c r="H26" s="379">
        <v>1000</v>
      </c>
      <c r="I26" s="297">
        <v>1</v>
      </c>
      <c r="J26" s="297">
        <v>0</v>
      </c>
      <c r="K26" s="297">
        <v>0</v>
      </c>
      <c r="L26" s="297" t="s">
        <v>555</v>
      </c>
      <c r="M26" s="297">
        <v>59</v>
      </c>
      <c r="N26" s="297">
        <v>65</v>
      </c>
      <c r="O26" s="297">
        <v>14</v>
      </c>
      <c r="P26" s="298" t="s">
        <v>564</v>
      </c>
      <c r="Q26" s="297">
        <v>1</v>
      </c>
      <c r="R26" s="297">
        <v>1</v>
      </c>
      <c r="S26" s="297" t="s">
        <v>565</v>
      </c>
      <c r="T26" s="297">
        <v>7</v>
      </c>
      <c r="U26" s="297">
        <v>4</v>
      </c>
      <c r="V26" s="297">
        <v>0</v>
      </c>
      <c r="W26" s="297">
        <v>1</v>
      </c>
      <c r="X26" s="297">
        <v>0</v>
      </c>
      <c r="Y26" s="297">
        <v>0</v>
      </c>
      <c r="Z26" s="297">
        <v>2</v>
      </c>
      <c r="AA26" s="297">
        <v>0</v>
      </c>
      <c r="AB26" s="296"/>
      <c r="AC26" s="296"/>
      <c r="AD26" s="296"/>
      <c r="AE26" s="296"/>
      <c r="AF26" s="296"/>
      <c r="AG26" s="296"/>
      <c r="AH26" s="296"/>
      <c r="AI26" s="296"/>
    </row>
    <row r="27" spans="1:35" ht="12" customHeight="1">
      <c r="A27" s="296" t="s">
        <v>311</v>
      </c>
      <c r="B27" s="297">
        <v>1</v>
      </c>
      <c r="C27" s="297">
        <v>1</v>
      </c>
      <c r="D27" s="297">
        <v>0</v>
      </c>
      <c r="E27" s="297">
        <v>0</v>
      </c>
      <c r="F27" s="297">
        <v>0</v>
      </c>
      <c r="G27" s="297">
        <v>0</v>
      </c>
      <c r="H27" s="298" t="s">
        <v>16</v>
      </c>
      <c r="I27" s="297">
        <v>0</v>
      </c>
      <c r="J27" s="297">
        <v>0</v>
      </c>
      <c r="K27" s="297">
        <v>0</v>
      </c>
      <c r="L27" s="297" t="s">
        <v>410</v>
      </c>
      <c r="M27" s="297">
        <v>19</v>
      </c>
      <c r="N27" s="297">
        <v>26</v>
      </c>
      <c r="O27" s="297">
        <v>4</v>
      </c>
      <c r="P27" s="298" t="s">
        <v>566</v>
      </c>
      <c r="Q27" s="297">
        <v>4</v>
      </c>
      <c r="R27" s="297">
        <v>1</v>
      </c>
      <c r="S27" s="297" t="s">
        <v>498</v>
      </c>
      <c r="T27" s="297">
        <v>0</v>
      </c>
      <c r="U27" s="297">
        <v>4</v>
      </c>
      <c r="V27" s="297">
        <v>0</v>
      </c>
      <c r="W27" s="297">
        <v>0</v>
      </c>
      <c r="X27" s="297">
        <v>0</v>
      </c>
      <c r="Y27" s="297">
        <v>0</v>
      </c>
      <c r="Z27" s="297">
        <v>1</v>
      </c>
      <c r="AA27" s="297">
        <v>0</v>
      </c>
      <c r="AB27" s="296"/>
      <c r="AC27" s="296"/>
      <c r="AD27" s="296"/>
      <c r="AE27" s="296"/>
      <c r="AF27" s="296"/>
      <c r="AG27" s="296"/>
      <c r="AH27" s="296"/>
      <c r="AI27" s="296"/>
    </row>
    <row r="28" spans="1:35" ht="12" customHeight="1">
      <c r="A28" s="296" t="s">
        <v>312</v>
      </c>
      <c r="B28" s="297">
        <v>2</v>
      </c>
      <c r="C28" s="297">
        <v>1</v>
      </c>
      <c r="D28" s="297">
        <v>0</v>
      </c>
      <c r="E28" s="297">
        <v>1</v>
      </c>
      <c r="F28" s="297">
        <v>0</v>
      </c>
      <c r="G28" s="297">
        <v>0</v>
      </c>
      <c r="H28" s="298" t="s">
        <v>16</v>
      </c>
      <c r="I28" s="297">
        <v>0</v>
      </c>
      <c r="J28" s="297">
        <v>0</v>
      </c>
      <c r="K28" s="297">
        <v>0</v>
      </c>
      <c r="L28" s="297" t="s">
        <v>556</v>
      </c>
      <c r="M28" s="297">
        <v>3</v>
      </c>
      <c r="N28" s="297">
        <v>7</v>
      </c>
      <c r="O28" s="297">
        <v>2</v>
      </c>
      <c r="P28" s="298" t="s">
        <v>449</v>
      </c>
      <c r="Q28" s="297">
        <v>1</v>
      </c>
      <c r="R28" s="297">
        <v>1</v>
      </c>
      <c r="S28" s="297" t="s">
        <v>567</v>
      </c>
      <c r="T28" s="297">
        <v>0</v>
      </c>
      <c r="U28" s="297">
        <v>3</v>
      </c>
      <c r="V28" s="297">
        <v>0</v>
      </c>
      <c r="W28" s="297">
        <v>1</v>
      </c>
      <c r="X28" s="297">
        <v>1</v>
      </c>
      <c r="Y28" s="297">
        <v>0</v>
      </c>
      <c r="Z28" s="297">
        <v>1</v>
      </c>
      <c r="AA28" s="297">
        <v>0</v>
      </c>
      <c r="AB28" s="296"/>
      <c r="AC28" s="296"/>
      <c r="AD28" s="296"/>
      <c r="AE28" s="296"/>
      <c r="AF28" s="296"/>
      <c r="AG28" s="296"/>
      <c r="AH28" s="296"/>
      <c r="AI28" s="296"/>
    </row>
    <row r="29" spans="1:35" ht="12" customHeight="1">
      <c r="A29" s="296" t="s">
        <v>313</v>
      </c>
      <c r="B29" s="297">
        <v>2</v>
      </c>
      <c r="C29" s="297">
        <v>0</v>
      </c>
      <c r="D29" s="297">
        <v>0</v>
      </c>
      <c r="E29" s="297">
        <v>2</v>
      </c>
      <c r="F29" s="297">
        <v>0</v>
      </c>
      <c r="G29" s="297">
        <v>0</v>
      </c>
      <c r="H29" s="298" t="s">
        <v>16</v>
      </c>
      <c r="I29" s="297">
        <v>0</v>
      </c>
      <c r="J29" s="297">
        <v>0</v>
      </c>
      <c r="K29" s="297">
        <v>0</v>
      </c>
      <c r="L29" s="297" t="s">
        <v>493</v>
      </c>
      <c r="M29" s="297">
        <v>8</v>
      </c>
      <c r="N29" s="297">
        <v>11</v>
      </c>
      <c r="O29" s="297">
        <v>3</v>
      </c>
      <c r="P29" s="298" t="s">
        <v>358</v>
      </c>
      <c r="Q29" s="297">
        <v>2</v>
      </c>
      <c r="R29" s="297">
        <v>0</v>
      </c>
      <c r="S29" s="297" t="s">
        <v>412</v>
      </c>
      <c r="T29" s="297">
        <v>0</v>
      </c>
      <c r="U29" s="297">
        <v>2</v>
      </c>
      <c r="V29" s="297">
        <v>0</v>
      </c>
      <c r="W29" s="297">
        <v>1</v>
      </c>
      <c r="X29" s="297">
        <v>0</v>
      </c>
      <c r="Y29" s="297">
        <v>0</v>
      </c>
      <c r="Z29" s="297">
        <v>0</v>
      </c>
      <c r="AA29" s="297">
        <v>1</v>
      </c>
      <c r="AB29" s="296"/>
      <c r="AC29" s="296"/>
      <c r="AD29" s="296"/>
      <c r="AE29" s="296"/>
      <c r="AF29" s="296"/>
      <c r="AG29" s="296"/>
      <c r="AH29" s="296"/>
      <c r="AI29" s="296"/>
    </row>
    <row r="30" spans="1:35" ht="12" customHeight="1">
      <c r="A30" s="296" t="s">
        <v>314</v>
      </c>
      <c r="B30" s="297">
        <v>2</v>
      </c>
      <c r="C30" s="297">
        <v>0</v>
      </c>
      <c r="D30" s="297">
        <v>0</v>
      </c>
      <c r="E30" s="297">
        <v>2</v>
      </c>
      <c r="F30" s="297">
        <v>0</v>
      </c>
      <c r="G30" s="297">
        <v>2</v>
      </c>
      <c r="H30" s="298" t="s">
        <v>398</v>
      </c>
      <c r="I30" s="297">
        <v>0</v>
      </c>
      <c r="J30" s="297">
        <v>0</v>
      </c>
      <c r="K30" s="297">
        <v>0</v>
      </c>
      <c r="L30" s="297" t="s">
        <v>500</v>
      </c>
      <c r="M30" s="297">
        <v>16</v>
      </c>
      <c r="N30" s="297">
        <v>22</v>
      </c>
      <c r="O30" s="297">
        <v>5</v>
      </c>
      <c r="P30" s="298" t="s">
        <v>477</v>
      </c>
      <c r="Q30" s="297">
        <v>4</v>
      </c>
      <c r="R30" s="297">
        <v>1</v>
      </c>
      <c r="S30" s="297" t="s">
        <v>568</v>
      </c>
      <c r="T30" s="297">
        <v>4</v>
      </c>
      <c r="U30" s="297">
        <v>1</v>
      </c>
      <c r="V30" s="297">
        <v>0</v>
      </c>
      <c r="W30" s="297">
        <v>1</v>
      </c>
      <c r="X30" s="297">
        <v>0</v>
      </c>
      <c r="Y30" s="297">
        <v>0</v>
      </c>
      <c r="Z30" s="297">
        <v>0</v>
      </c>
      <c r="AA30" s="297">
        <v>0</v>
      </c>
      <c r="AB30" s="296"/>
      <c r="AC30" s="296"/>
      <c r="AD30" s="296"/>
      <c r="AE30" s="296"/>
      <c r="AF30" s="296"/>
      <c r="AG30" s="296"/>
      <c r="AH30" s="296"/>
      <c r="AI30" s="296"/>
    </row>
    <row r="31" spans="1:27" ht="12" customHeight="1">
      <c r="A31" s="2" t="s">
        <v>339</v>
      </c>
      <c r="B31" s="34">
        <v>1</v>
      </c>
      <c r="C31" s="34">
        <v>0</v>
      </c>
      <c r="D31" s="34">
        <v>0</v>
      </c>
      <c r="E31" s="34">
        <v>1</v>
      </c>
      <c r="F31" s="34">
        <v>0</v>
      </c>
      <c r="G31" s="34">
        <v>0</v>
      </c>
      <c r="H31" s="34" t="s">
        <v>16</v>
      </c>
      <c r="I31" s="34">
        <v>0</v>
      </c>
      <c r="J31" s="34">
        <v>0</v>
      </c>
      <c r="K31" s="34">
        <v>0</v>
      </c>
      <c r="L31" s="34" t="s">
        <v>557</v>
      </c>
      <c r="M31" s="34">
        <v>24</v>
      </c>
      <c r="N31" s="34">
        <v>25</v>
      </c>
      <c r="O31" s="34">
        <v>5</v>
      </c>
      <c r="P31" s="34" t="s">
        <v>569</v>
      </c>
      <c r="Q31" s="34">
        <v>1</v>
      </c>
      <c r="R31" s="34">
        <v>1</v>
      </c>
      <c r="S31" s="34" t="s">
        <v>570</v>
      </c>
      <c r="T31" s="34">
        <v>3</v>
      </c>
      <c r="U31" s="34">
        <v>1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</row>
    <row r="32" spans="1:27" ht="12" customHeight="1">
      <c r="A32" s="2" t="s">
        <v>558</v>
      </c>
      <c r="B32" s="34">
        <v>1</v>
      </c>
      <c r="C32" s="34">
        <v>0</v>
      </c>
      <c r="D32" s="34">
        <v>0</v>
      </c>
      <c r="E32" s="34">
        <v>1</v>
      </c>
      <c r="F32" s="34">
        <v>0</v>
      </c>
      <c r="G32" s="34">
        <v>0</v>
      </c>
      <c r="H32" s="34" t="s">
        <v>16</v>
      </c>
      <c r="I32" s="34">
        <v>0</v>
      </c>
      <c r="J32" s="34">
        <v>0</v>
      </c>
      <c r="K32" s="34">
        <v>0</v>
      </c>
      <c r="L32" s="34" t="s">
        <v>559</v>
      </c>
      <c r="M32" s="34">
        <v>5</v>
      </c>
      <c r="N32" s="34">
        <v>5</v>
      </c>
      <c r="O32" s="34">
        <v>0</v>
      </c>
      <c r="P32" s="34" t="s">
        <v>398</v>
      </c>
      <c r="Q32" s="34">
        <v>0</v>
      </c>
      <c r="R32" s="34">
        <v>0</v>
      </c>
      <c r="S32" s="34" t="s">
        <v>412</v>
      </c>
      <c r="T32" s="34">
        <v>1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</row>
    <row r="33" spans="1:27" ht="12" customHeight="1">
      <c r="A33" s="2" t="s">
        <v>185</v>
      </c>
      <c r="B33" s="34">
        <v>11</v>
      </c>
      <c r="C33" s="34">
        <v>4</v>
      </c>
      <c r="D33" s="34">
        <v>1</v>
      </c>
      <c r="E33" s="34">
        <v>7</v>
      </c>
      <c r="F33" s="34">
        <v>2</v>
      </c>
      <c r="G33" s="34">
        <v>2</v>
      </c>
      <c r="H33" s="34" t="s">
        <v>370</v>
      </c>
      <c r="I33" s="34">
        <v>1</v>
      </c>
      <c r="J33" s="34">
        <v>0</v>
      </c>
      <c r="K33" s="34">
        <v>0</v>
      </c>
      <c r="L33" s="34" t="s">
        <v>540</v>
      </c>
      <c r="M33" s="34">
        <v>134</v>
      </c>
      <c r="N33" s="34">
        <v>161</v>
      </c>
      <c r="O33" s="34">
        <v>33</v>
      </c>
      <c r="P33" s="34" t="s">
        <v>571</v>
      </c>
      <c r="Q33" s="34">
        <v>13</v>
      </c>
      <c r="R33" s="34">
        <v>5</v>
      </c>
      <c r="S33" s="34" t="s">
        <v>572</v>
      </c>
      <c r="T33" s="34">
        <v>15</v>
      </c>
      <c r="U33" s="34">
        <v>15</v>
      </c>
      <c r="V33" s="34">
        <v>0</v>
      </c>
      <c r="W33" s="34">
        <v>4</v>
      </c>
      <c r="X33" s="34">
        <v>1</v>
      </c>
      <c r="Y33" s="34">
        <v>0</v>
      </c>
      <c r="Z33" s="34">
        <v>4</v>
      </c>
      <c r="AA33" s="34">
        <v>1</v>
      </c>
    </row>
    <row r="36" spans="1:34" ht="12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1"/>
      <c r="AC36" s="171"/>
      <c r="AD36" s="171"/>
      <c r="AE36" s="171"/>
      <c r="AF36" s="171"/>
      <c r="AG36" s="171"/>
      <c r="AH36" s="171"/>
    </row>
    <row r="38" spans="1:34" ht="12" customHeight="1">
      <c r="A38" s="171"/>
      <c r="B38" s="172"/>
      <c r="C38" s="172"/>
      <c r="D38" s="172"/>
      <c r="E38" s="172"/>
      <c r="F38" s="172"/>
      <c r="G38" s="172"/>
      <c r="H38" s="173"/>
      <c r="I38" s="172"/>
      <c r="J38" s="172"/>
      <c r="K38" s="172"/>
      <c r="L38" s="175"/>
      <c r="M38" s="172"/>
      <c r="N38" s="172"/>
      <c r="O38" s="172"/>
      <c r="P38" s="173"/>
      <c r="Q38" s="172"/>
      <c r="R38" s="172"/>
      <c r="S38" s="174"/>
      <c r="T38" s="172"/>
      <c r="U38" s="172"/>
      <c r="V38" s="172"/>
      <c r="W38" s="172"/>
      <c r="X38" s="172"/>
      <c r="Y38" s="172"/>
      <c r="Z38" s="172"/>
      <c r="AA38" s="172"/>
      <c r="AB38" s="171"/>
      <c r="AC38" s="171"/>
      <c r="AD38" s="171"/>
      <c r="AE38" s="171"/>
      <c r="AF38" s="171"/>
      <c r="AG38" s="171"/>
      <c r="AH38" s="171"/>
    </row>
    <row r="39" spans="1:34" ht="12" customHeight="1">
      <c r="A39" s="171"/>
      <c r="B39" s="172"/>
      <c r="C39" s="172"/>
      <c r="D39" s="172"/>
      <c r="E39" s="172"/>
      <c r="F39" s="172"/>
      <c r="G39" s="172"/>
      <c r="H39" s="173"/>
      <c r="I39" s="172"/>
      <c r="J39" s="172"/>
      <c r="K39" s="172"/>
      <c r="L39" s="175"/>
      <c r="M39" s="172"/>
      <c r="N39" s="172"/>
      <c r="O39" s="172"/>
      <c r="P39" s="173"/>
      <c r="Q39" s="172"/>
      <c r="R39" s="172"/>
      <c r="S39" s="174"/>
      <c r="T39" s="172"/>
      <c r="U39" s="172"/>
      <c r="V39" s="172"/>
      <c r="W39" s="172"/>
      <c r="X39" s="172"/>
      <c r="Y39" s="172"/>
      <c r="Z39" s="172"/>
      <c r="AA39" s="172"/>
      <c r="AB39" s="171"/>
      <c r="AC39" s="171"/>
      <c r="AD39" s="171"/>
      <c r="AE39" s="171"/>
      <c r="AF39" s="171"/>
      <c r="AG39" s="171"/>
      <c r="AH39" s="171"/>
    </row>
    <row r="40" spans="1:34" ht="12" customHeight="1">
      <c r="A40" s="171"/>
      <c r="B40" s="172"/>
      <c r="C40" s="172"/>
      <c r="D40" s="172"/>
      <c r="E40" s="172"/>
      <c r="F40" s="172"/>
      <c r="G40" s="172"/>
      <c r="H40" s="173"/>
      <c r="I40" s="172"/>
      <c r="J40" s="172"/>
      <c r="K40" s="172"/>
      <c r="L40" s="175"/>
      <c r="M40" s="172"/>
      <c r="N40" s="172"/>
      <c r="O40" s="172"/>
      <c r="P40" s="173"/>
      <c r="Q40" s="172"/>
      <c r="R40" s="172"/>
      <c r="S40" s="174"/>
      <c r="T40" s="172"/>
      <c r="U40" s="172"/>
      <c r="V40" s="172"/>
      <c r="W40" s="172"/>
      <c r="X40" s="172"/>
      <c r="Y40" s="172"/>
      <c r="Z40" s="172"/>
      <c r="AA40" s="172"/>
      <c r="AB40" s="171"/>
      <c r="AC40" s="171"/>
      <c r="AD40" s="171"/>
      <c r="AE40" s="171"/>
      <c r="AF40" s="171"/>
      <c r="AG40" s="171"/>
      <c r="AH40" s="171"/>
    </row>
    <row r="41" spans="1:34" ht="12" customHeight="1">
      <c r="A41" s="171"/>
      <c r="B41" s="172"/>
      <c r="C41" s="172"/>
      <c r="D41" s="172"/>
      <c r="E41" s="172"/>
      <c r="F41" s="172"/>
      <c r="G41" s="172"/>
      <c r="H41" s="173"/>
      <c r="I41" s="172"/>
      <c r="J41" s="172"/>
      <c r="K41" s="172"/>
      <c r="L41" s="175"/>
      <c r="M41" s="172"/>
      <c r="N41" s="172"/>
      <c r="O41" s="172"/>
      <c r="P41" s="173"/>
      <c r="Q41" s="172"/>
      <c r="R41" s="172"/>
      <c r="S41" s="174"/>
      <c r="T41" s="172"/>
      <c r="U41" s="172"/>
      <c r="V41" s="172"/>
      <c r="W41" s="172"/>
      <c r="X41" s="172"/>
      <c r="Y41" s="172"/>
      <c r="Z41" s="172"/>
      <c r="AA41" s="172"/>
      <c r="AB41" s="171"/>
      <c r="AC41" s="171"/>
      <c r="AD41" s="171"/>
      <c r="AE41" s="171"/>
      <c r="AF41" s="171"/>
      <c r="AG41" s="171"/>
      <c r="AH41" s="171"/>
    </row>
    <row r="42" spans="1:34" ht="12" customHeight="1">
      <c r="A42" s="171"/>
      <c r="B42" s="172"/>
      <c r="C42" s="172"/>
      <c r="D42" s="172"/>
      <c r="E42" s="172"/>
      <c r="F42" s="172"/>
      <c r="G42" s="172"/>
      <c r="H42" s="173"/>
      <c r="I42" s="172"/>
      <c r="J42" s="172"/>
      <c r="K42" s="172"/>
      <c r="L42" s="175"/>
      <c r="M42" s="172"/>
      <c r="N42" s="172"/>
      <c r="O42" s="172"/>
      <c r="P42" s="173"/>
      <c r="Q42" s="172"/>
      <c r="R42" s="172"/>
      <c r="S42" s="174"/>
      <c r="T42" s="172"/>
      <c r="U42" s="172"/>
      <c r="V42" s="172"/>
      <c r="W42" s="172"/>
      <c r="X42" s="172"/>
      <c r="Y42" s="172"/>
      <c r="Z42" s="172"/>
      <c r="AA42" s="172"/>
      <c r="AB42" s="171"/>
      <c r="AC42" s="171"/>
      <c r="AD42" s="171"/>
      <c r="AE42" s="171"/>
      <c r="AF42" s="171"/>
      <c r="AG42" s="171"/>
      <c r="AH42" s="171"/>
    </row>
    <row r="43" spans="1:34" ht="12" customHeight="1">
      <c r="A43" s="171"/>
      <c r="B43" s="172"/>
      <c r="C43" s="172"/>
      <c r="D43" s="172"/>
      <c r="E43" s="172"/>
      <c r="F43" s="172"/>
      <c r="G43" s="172"/>
      <c r="H43" s="173"/>
      <c r="I43" s="172"/>
      <c r="J43" s="172"/>
      <c r="K43" s="172"/>
      <c r="L43" s="175"/>
      <c r="M43" s="172"/>
      <c r="N43" s="172"/>
      <c r="O43" s="172"/>
      <c r="P43" s="173"/>
      <c r="Q43" s="172"/>
      <c r="R43" s="172"/>
      <c r="S43" s="174"/>
      <c r="T43" s="172"/>
      <c r="U43" s="172"/>
      <c r="V43" s="172"/>
      <c r="W43" s="172"/>
      <c r="X43" s="172"/>
      <c r="Y43" s="172"/>
      <c r="Z43" s="172"/>
      <c r="AA43" s="172"/>
      <c r="AB43" s="171"/>
      <c r="AC43" s="171"/>
      <c r="AD43" s="171"/>
      <c r="AE43" s="171"/>
      <c r="AF43" s="171"/>
      <c r="AG43" s="171"/>
      <c r="AH43" s="171"/>
    </row>
    <row r="44" spans="1:34" ht="12" customHeight="1">
      <c r="A44" s="171"/>
      <c r="B44" s="172"/>
      <c r="C44" s="172"/>
      <c r="D44" s="172"/>
      <c r="E44" s="172"/>
      <c r="F44" s="172"/>
      <c r="G44" s="172"/>
      <c r="H44" s="173"/>
      <c r="I44" s="172"/>
      <c r="J44" s="172"/>
      <c r="K44" s="172"/>
      <c r="L44" s="175"/>
      <c r="M44" s="172"/>
      <c r="N44" s="172"/>
      <c r="O44" s="172"/>
      <c r="P44" s="173"/>
      <c r="Q44" s="172"/>
      <c r="R44" s="172"/>
      <c r="S44" s="174"/>
      <c r="T44" s="172"/>
      <c r="U44" s="172"/>
      <c r="V44" s="172"/>
      <c r="W44" s="172"/>
      <c r="X44" s="172"/>
      <c r="Y44" s="172"/>
      <c r="Z44" s="172"/>
      <c r="AA44" s="172"/>
      <c r="AB44" s="171"/>
      <c r="AC44" s="171"/>
      <c r="AD44" s="171"/>
      <c r="AE44" s="171"/>
      <c r="AF44" s="171"/>
      <c r="AG44" s="171"/>
      <c r="AH44" s="171"/>
    </row>
    <row r="45" spans="1:35" ht="12" customHeight="1">
      <c r="A45" s="171"/>
      <c r="B45" s="172"/>
      <c r="C45" s="172"/>
      <c r="D45" s="172"/>
      <c r="E45" s="172"/>
      <c r="F45" s="172"/>
      <c r="G45" s="172"/>
      <c r="H45" s="173"/>
      <c r="I45" s="172"/>
      <c r="J45" s="172"/>
      <c r="K45" s="172"/>
      <c r="L45" s="175"/>
      <c r="M45" s="172"/>
      <c r="N45" s="172"/>
      <c r="O45" s="172"/>
      <c r="P45" s="173"/>
      <c r="Q45" s="172"/>
      <c r="R45" s="172"/>
      <c r="S45" s="174"/>
      <c r="T45" s="172"/>
      <c r="U45" s="172"/>
      <c r="V45" s="172"/>
      <c r="W45" s="172"/>
      <c r="X45" s="172"/>
      <c r="Y45" s="172"/>
      <c r="Z45" s="172"/>
      <c r="AA45" s="172"/>
      <c r="AB45" s="171"/>
      <c r="AC45" s="171"/>
      <c r="AD45" s="171"/>
      <c r="AE45" s="171"/>
      <c r="AF45" s="171"/>
      <c r="AG45" s="171"/>
      <c r="AH45" s="171"/>
      <c r="AI45" s="171"/>
    </row>
    <row r="46" spans="1:35" ht="12" customHeight="1">
      <c r="A46" s="171"/>
      <c r="B46" s="171"/>
      <c r="C46" s="171"/>
      <c r="D46" s="171"/>
      <c r="E46" s="171"/>
      <c r="F46" s="171"/>
      <c r="G46" s="171"/>
      <c r="H46" s="173"/>
      <c r="I46" s="171"/>
      <c r="J46" s="171"/>
      <c r="K46" s="171"/>
      <c r="L46" s="175"/>
      <c r="M46" s="171"/>
      <c r="N46" s="171"/>
      <c r="O46" s="171"/>
      <c r="P46" s="173"/>
      <c r="Q46" s="171"/>
      <c r="R46" s="171"/>
      <c r="S46" s="174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</row>
    <row r="47" spans="1:35" ht="12" customHeight="1">
      <c r="A47" s="171"/>
      <c r="B47" s="172"/>
      <c r="C47" s="172"/>
      <c r="D47" s="172"/>
      <c r="E47" s="172"/>
      <c r="F47" s="172"/>
      <c r="G47" s="172"/>
      <c r="H47" s="173"/>
      <c r="I47" s="172"/>
      <c r="J47" s="172"/>
      <c r="K47" s="172"/>
      <c r="L47" s="175"/>
      <c r="M47" s="172"/>
      <c r="N47" s="172"/>
      <c r="O47" s="172"/>
      <c r="P47" s="173"/>
      <c r="Q47" s="172"/>
      <c r="R47" s="172"/>
      <c r="S47" s="174"/>
      <c r="T47" s="172"/>
      <c r="U47" s="172"/>
      <c r="V47" s="172"/>
      <c r="W47" s="172"/>
      <c r="X47" s="172"/>
      <c r="Y47" s="172"/>
      <c r="Z47" s="172"/>
      <c r="AA47" s="172"/>
      <c r="AB47" s="171"/>
      <c r="AC47" s="171"/>
      <c r="AD47" s="171"/>
      <c r="AE47" s="171"/>
      <c r="AF47" s="171"/>
      <c r="AG47" s="171"/>
      <c r="AH47" s="171"/>
      <c r="AI47" s="171"/>
    </row>
  </sheetData>
  <sheetProtection/>
  <mergeCells count="4">
    <mergeCell ref="B1:AH1"/>
    <mergeCell ref="B2:AH2"/>
    <mergeCell ref="B3:Y3"/>
    <mergeCell ref="Z3:AI3"/>
  </mergeCells>
  <hyperlinks>
    <hyperlink ref="A1" location="CALENDARIO!B20" display="INICIO"/>
  </hyperlinks>
  <printOptions/>
  <pageMargins left="0.15748031496062992" right="0.15748031496062992" top="0.3937007874015748" bottom="0.2755905511811024" header="0.31496062992125984" footer="0.31496062992125984"/>
  <pageSetup horizontalDpi="240" verticalDpi="24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XP 2011</cp:lastModifiedBy>
  <cp:lastPrinted>2013-07-03T12:23:21Z</cp:lastPrinted>
  <dcterms:created xsi:type="dcterms:W3CDTF">1996-11-27T10:00:04Z</dcterms:created>
  <dcterms:modified xsi:type="dcterms:W3CDTF">2014-05-07T20:46:20Z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